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herine ROUSTAN\Documents\SNES\ctsd 77\"/>
    </mc:Choice>
  </mc:AlternateContent>
  <xr:revisionPtr revIDLastSave="0" documentId="13_ncr:1_{D4E3C269-B02A-43F2-AFDB-6B87EE00A9D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DHGClg" sheetId="1" r:id="rId1"/>
    <sheet name="Feuil1" sheetId="2" r:id="rId2"/>
  </sheets>
  <definedNames>
    <definedName name="_xlnm.Print_Titles" localSheetId="0">DHGClg!$4:$6</definedName>
    <definedName name="_xlnm.Print_Area" localSheetId="0">DHGClg!$C$1:$AF$140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139" i="1" l="1"/>
  <c r="AB139" i="1"/>
  <c r="AA139" i="1"/>
  <c r="Z139" i="1"/>
  <c r="Y139" i="1"/>
  <c r="W139" i="1"/>
  <c r="U139" i="1"/>
  <c r="T139" i="1"/>
  <c r="S139" i="1"/>
  <c r="R139" i="1"/>
  <c r="Q139" i="1"/>
  <c r="P139" i="1"/>
  <c r="L139" i="1"/>
  <c r="K139" i="1"/>
  <c r="J139" i="1"/>
  <c r="I139" i="1"/>
  <c r="H139" i="1"/>
  <c r="G139" i="1"/>
  <c r="F139" i="1"/>
  <c r="E139" i="1"/>
  <c r="AF138" i="1"/>
  <c r="AH138" i="1" s="1"/>
  <c r="AC138" i="1"/>
  <c r="X138" i="1"/>
  <c r="V138" i="1"/>
  <c r="AE138" i="1" s="1"/>
  <c r="AJ138" i="1" s="1"/>
  <c r="N138" i="1"/>
  <c r="M138" i="1"/>
  <c r="O138" i="1" s="1"/>
  <c r="AF137" i="1"/>
  <c r="AH137" i="1" s="1"/>
  <c r="AC137" i="1"/>
  <c r="X137" i="1"/>
  <c r="V137" i="1"/>
  <c r="N137" i="1"/>
  <c r="M137" i="1"/>
  <c r="O137" i="1" s="1"/>
  <c r="AF136" i="1"/>
  <c r="AH136" i="1" s="1"/>
  <c r="AC136" i="1"/>
  <c r="X136" i="1"/>
  <c r="V136" i="1"/>
  <c r="AE136" i="1" s="1"/>
  <c r="AJ136" i="1" s="1"/>
  <c r="N136" i="1"/>
  <c r="M136" i="1"/>
  <c r="O136" i="1" s="1"/>
  <c r="AF135" i="1"/>
  <c r="AH135" i="1" s="1"/>
  <c r="AC135" i="1"/>
  <c r="X135" i="1"/>
  <c r="V135" i="1"/>
  <c r="N135" i="1"/>
  <c r="M135" i="1"/>
  <c r="AF134" i="1"/>
  <c r="AH134" i="1" s="1"/>
  <c r="AC134" i="1"/>
  <c r="X134" i="1"/>
  <c r="V134" i="1"/>
  <c r="AE134" i="1" s="1"/>
  <c r="AJ134" i="1" s="1"/>
  <c r="N134" i="1"/>
  <c r="M134" i="1"/>
  <c r="O134" i="1" s="1"/>
  <c r="AF133" i="1"/>
  <c r="AH133" i="1" s="1"/>
  <c r="AC133" i="1"/>
  <c r="X133" i="1"/>
  <c r="V133" i="1"/>
  <c r="AE133" i="1" s="1"/>
  <c r="AJ133" i="1" s="1"/>
  <c r="N133" i="1"/>
  <c r="M133" i="1"/>
  <c r="AF132" i="1"/>
  <c r="AH132" i="1" s="1"/>
  <c r="AC132" i="1"/>
  <c r="X132" i="1"/>
  <c r="V132" i="1"/>
  <c r="AE132" i="1" s="1"/>
  <c r="AJ132" i="1" s="1"/>
  <c r="N132" i="1"/>
  <c r="M132" i="1"/>
  <c r="O132" i="1" s="1"/>
  <c r="AF131" i="1"/>
  <c r="AH131" i="1" s="1"/>
  <c r="AC131" i="1"/>
  <c r="X131" i="1"/>
  <c r="V131" i="1"/>
  <c r="AE131" i="1" s="1"/>
  <c r="AJ131" i="1" s="1"/>
  <c r="N131" i="1"/>
  <c r="M131" i="1"/>
  <c r="O131" i="1" s="1"/>
  <c r="AF130" i="1"/>
  <c r="AH130" i="1" s="1"/>
  <c r="AC130" i="1"/>
  <c r="X130" i="1"/>
  <c r="V130" i="1"/>
  <c r="AE130" i="1" s="1"/>
  <c r="AJ130" i="1" s="1"/>
  <c r="N130" i="1"/>
  <c r="M130" i="1"/>
  <c r="O130" i="1" s="1"/>
  <c r="AF129" i="1"/>
  <c r="AH129" i="1" s="1"/>
  <c r="AC129" i="1"/>
  <c r="X129" i="1"/>
  <c r="V129" i="1"/>
  <c r="N129" i="1"/>
  <c r="M129" i="1"/>
  <c r="O129" i="1" s="1"/>
  <c r="AF128" i="1"/>
  <c r="AH128" i="1" s="1"/>
  <c r="AC128" i="1"/>
  <c r="X128" i="1"/>
  <c r="V128" i="1"/>
  <c r="AE128" i="1" s="1"/>
  <c r="AJ128" i="1" s="1"/>
  <c r="N128" i="1"/>
  <c r="M128" i="1"/>
  <c r="O128" i="1" s="1"/>
  <c r="AF127" i="1"/>
  <c r="AH127" i="1" s="1"/>
  <c r="AC127" i="1"/>
  <c r="X127" i="1"/>
  <c r="V127" i="1"/>
  <c r="N127" i="1"/>
  <c r="M127" i="1"/>
  <c r="O127" i="1" s="1"/>
  <c r="AF126" i="1"/>
  <c r="AH126" i="1" s="1"/>
  <c r="AC126" i="1"/>
  <c r="X126" i="1"/>
  <c r="V126" i="1"/>
  <c r="AE126" i="1" s="1"/>
  <c r="AJ126" i="1" s="1"/>
  <c r="N126" i="1"/>
  <c r="M126" i="1"/>
  <c r="O126" i="1" s="1"/>
  <c r="AF125" i="1"/>
  <c r="AH125" i="1" s="1"/>
  <c r="AC125" i="1"/>
  <c r="X125" i="1"/>
  <c r="V125" i="1"/>
  <c r="AE125" i="1" s="1"/>
  <c r="AJ125" i="1" s="1"/>
  <c r="N125" i="1"/>
  <c r="M125" i="1"/>
  <c r="AF124" i="1"/>
  <c r="AH124" i="1" s="1"/>
  <c r="AC124" i="1"/>
  <c r="X124" i="1"/>
  <c r="V124" i="1"/>
  <c r="AE124" i="1" s="1"/>
  <c r="AJ124" i="1" s="1"/>
  <c r="N124" i="1"/>
  <c r="M124" i="1"/>
  <c r="O124" i="1" s="1"/>
  <c r="AF123" i="1"/>
  <c r="AH123" i="1" s="1"/>
  <c r="AC123" i="1"/>
  <c r="X123" i="1"/>
  <c r="V123" i="1"/>
  <c r="AE123" i="1" s="1"/>
  <c r="AJ123" i="1" s="1"/>
  <c r="N123" i="1"/>
  <c r="M123" i="1"/>
  <c r="O123" i="1" s="1"/>
  <c r="AF122" i="1"/>
  <c r="AH122" i="1" s="1"/>
  <c r="AC122" i="1"/>
  <c r="X122" i="1"/>
  <c r="V122" i="1"/>
  <c r="AE122" i="1" s="1"/>
  <c r="AJ122" i="1" s="1"/>
  <c r="N122" i="1"/>
  <c r="M122" i="1"/>
  <c r="O122" i="1" s="1"/>
  <c r="AF121" i="1"/>
  <c r="AH121" i="1" s="1"/>
  <c r="AC121" i="1"/>
  <c r="X121" i="1"/>
  <c r="V121" i="1"/>
  <c r="N121" i="1"/>
  <c r="M121" i="1"/>
  <c r="O121" i="1" s="1"/>
  <c r="AF120" i="1"/>
  <c r="AH120" i="1" s="1"/>
  <c r="AC120" i="1"/>
  <c r="X120" i="1"/>
  <c r="V120" i="1"/>
  <c r="AE120" i="1" s="1"/>
  <c r="AJ120" i="1" s="1"/>
  <c r="N120" i="1"/>
  <c r="M120" i="1"/>
  <c r="O120" i="1" s="1"/>
  <c r="AF119" i="1"/>
  <c r="AH119" i="1" s="1"/>
  <c r="AC119" i="1"/>
  <c r="X119" i="1"/>
  <c r="V119" i="1"/>
  <c r="N119" i="1"/>
  <c r="M119" i="1"/>
  <c r="AF118" i="1"/>
  <c r="AH118" i="1" s="1"/>
  <c r="AC118" i="1"/>
  <c r="X118" i="1"/>
  <c r="V118" i="1"/>
  <c r="AE118" i="1" s="1"/>
  <c r="AJ118" i="1" s="1"/>
  <c r="N118" i="1"/>
  <c r="M118" i="1"/>
  <c r="O118" i="1" s="1"/>
  <c r="AF117" i="1"/>
  <c r="AH117" i="1" s="1"/>
  <c r="AC117" i="1"/>
  <c r="X117" i="1"/>
  <c r="V117" i="1"/>
  <c r="AE117" i="1" s="1"/>
  <c r="AJ117" i="1" s="1"/>
  <c r="N117" i="1"/>
  <c r="M117" i="1"/>
  <c r="AF116" i="1"/>
  <c r="AH116" i="1" s="1"/>
  <c r="AC116" i="1"/>
  <c r="X116" i="1"/>
  <c r="V116" i="1"/>
  <c r="AE116" i="1" s="1"/>
  <c r="AJ116" i="1" s="1"/>
  <c r="N116" i="1"/>
  <c r="M116" i="1"/>
  <c r="O116" i="1" s="1"/>
  <c r="AF115" i="1"/>
  <c r="AH115" i="1" s="1"/>
  <c r="AC115" i="1"/>
  <c r="X115" i="1"/>
  <c r="V115" i="1"/>
  <c r="AE115" i="1" s="1"/>
  <c r="AJ115" i="1" s="1"/>
  <c r="N115" i="1"/>
  <c r="M115" i="1"/>
  <c r="O115" i="1" s="1"/>
  <c r="AF114" i="1"/>
  <c r="AH114" i="1" s="1"/>
  <c r="AC114" i="1"/>
  <c r="X114" i="1"/>
  <c r="V114" i="1"/>
  <c r="AE114" i="1" s="1"/>
  <c r="AJ114" i="1" s="1"/>
  <c r="N114" i="1"/>
  <c r="O114" i="1" s="1"/>
  <c r="M114" i="1"/>
  <c r="AF113" i="1"/>
  <c r="AH113" i="1" s="1"/>
  <c r="AC113" i="1"/>
  <c r="X113" i="1"/>
  <c r="V113" i="1"/>
  <c r="N113" i="1"/>
  <c r="M113" i="1"/>
  <c r="O113" i="1" s="1"/>
  <c r="AF112" i="1"/>
  <c r="AH112" i="1" s="1"/>
  <c r="AC112" i="1"/>
  <c r="X112" i="1"/>
  <c r="V112" i="1"/>
  <c r="AE112" i="1" s="1"/>
  <c r="AJ112" i="1" s="1"/>
  <c r="N112" i="1"/>
  <c r="O112" i="1" s="1"/>
  <c r="M112" i="1"/>
  <c r="AF111" i="1"/>
  <c r="AH111" i="1" s="1"/>
  <c r="AC111" i="1"/>
  <c r="X111" i="1"/>
  <c r="V111" i="1"/>
  <c r="N111" i="1"/>
  <c r="M111" i="1"/>
  <c r="O111" i="1" s="1"/>
  <c r="AF110" i="1"/>
  <c r="AH110" i="1" s="1"/>
  <c r="AC110" i="1"/>
  <c r="X110" i="1"/>
  <c r="V110" i="1"/>
  <c r="AE110" i="1" s="1"/>
  <c r="AJ110" i="1" s="1"/>
  <c r="N110" i="1"/>
  <c r="O110" i="1" s="1"/>
  <c r="M110" i="1"/>
  <c r="AF109" i="1"/>
  <c r="AH109" i="1" s="1"/>
  <c r="AC109" i="1"/>
  <c r="X109" i="1"/>
  <c r="V109" i="1"/>
  <c r="AE109" i="1" s="1"/>
  <c r="AJ109" i="1" s="1"/>
  <c r="N109" i="1"/>
  <c r="M109" i="1"/>
  <c r="AF108" i="1"/>
  <c r="AH108" i="1" s="1"/>
  <c r="AC108" i="1"/>
  <c r="X108" i="1"/>
  <c r="V108" i="1"/>
  <c r="AE108" i="1" s="1"/>
  <c r="AJ108" i="1" s="1"/>
  <c r="N108" i="1"/>
  <c r="M108" i="1"/>
  <c r="O108" i="1" s="1"/>
  <c r="AF107" i="1"/>
  <c r="AH107" i="1" s="1"/>
  <c r="AC107" i="1"/>
  <c r="X107" i="1"/>
  <c r="V107" i="1"/>
  <c r="AE107" i="1" s="1"/>
  <c r="AJ107" i="1" s="1"/>
  <c r="N107" i="1"/>
  <c r="M107" i="1"/>
  <c r="O107" i="1" s="1"/>
  <c r="AF106" i="1"/>
  <c r="AH106" i="1" s="1"/>
  <c r="AC106" i="1"/>
  <c r="X106" i="1"/>
  <c r="V106" i="1"/>
  <c r="AE106" i="1" s="1"/>
  <c r="AJ106" i="1" s="1"/>
  <c r="N106" i="1"/>
  <c r="M106" i="1"/>
  <c r="O106" i="1" s="1"/>
  <c r="AF105" i="1"/>
  <c r="AH105" i="1" s="1"/>
  <c r="AC105" i="1"/>
  <c r="X105" i="1"/>
  <c r="V105" i="1"/>
  <c r="N105" i="1"/>
  <c r="M105" i="1"/>
  <c r="O105" i="1" s="1"/>
  <c r="AF104" i="1"/>
  <c r="AH104" i="1" s="1"/>
  <c r="AC104" i="1"/>
  <c r="X104" i="1"/>
  <c r="V104" i="1"/>
  <c r="AE104" i="1" s="1"/>
  <c r="AJ104" i="1" s="1"/>
  <c r="N104" i="1"/>
  <c r="O104" i="1" s="1"/>
  <c r="M104" i="1"/>
  <c r="AF103" i="1"/>
  <c r="AH103" i="1" s="1"/>
  <c r="AC103" i="1"/>
  <c r="X103" i="1"/>
  <c r="V103" i="1"/>
  <c r="N103" i="1"/>
  <c r="M103" i="1"/>
  <c r="AF102" i="1"/>
  <c r="AH102" i="1" s="1"/>
  <c r="AC102" i="1"/>
  <c r="X102" i="1"/>
  <c r="V102" i="1"/>
  <c r="AE102" i="1" s="1"/>
  <c r="AJ102" i="1" s="1"/>
  <c r="N102" i="1"/>
  <c r="O102" i="1" s="1"/>
  <c r="M102" i="1"/>
  <c r="AF101" i="1"/>
  <c r="AH101" i="1" s="1"/>
  <c r="AC101" i="1"/>
  <c r="X101" i="1"/>
  <c r="V101" i="1"/>
  <c r="AE101" i="1" s="1"/>
  <c r="AJ101" i="1" s="1"/>
  <c r="N101" i="1"/>
  <c r="M101" i="1"/>
  <c r="AF100" i="1"/>
  <c r="AH100" i="1" s="1"/>
  <c r="AC100" i="1"/>
  <c r="X100" i="1"/>
  <c r="V100" i="1"/>
  <c r="AE100" i="1" s="1"/>
  <c r="AJ100" i="1" s="1"/>
  <c r="N100" i="1"/>
  <c r="O100" i="1" s="1"/>
  <c r="M100" i="1"/>
  <c r="AF99" i="1"/>
  <c r="AH99" i="1" s="1"/>
  <c r="AC99" i="1"/>
  <c r="X99" i="1"/>
  <c r="V99" i="1"/>
  <c r="AE99" i="1" s="1"/>
  <c r="AJ99" i="1" s="1"/>
  <c r="N99" i="1"/>
  <c r="M99" i="1"/>
  <c r="O99" i="1" s="1"/>
  <c r="AF98" i="1"/>
  <c r="AH98" i="1" s="1"/>
  <c r="AC98" i="1"/>
  <c r="X98" i="1"/>
  <c r="V98" i="1"/>
  <c r="AE98" i="1" s="1"/>
  <c r="AJ98" i="1" s="1"/>
  <c r="N98" i="1"/>
  <c r="O98" i="1" s="1"/>
  <c r="M98" i="1"/>
  <c r="AF97" i="1"/>
  <c r="AH97" i="1" s="1"/>
  <c r="AC97" i="1"/>
  <c r="X97" i="1"/>
  <c r="V97" i="1"/>
  <c r="N97" i="1"/>
  <c r="M97" i="1"/>
  <c r="O97" i="1" s="1"/>
  <c r="AF96" i="1"/>
  <c r="AH96" i="1" s="1"/>
  <c r="AC96" i="1"/>
  <c r="X96" i="1"/>
  <c r="V96" i="1"/>
  <c r="AE96" i="1" s="1"/>
  <c r="AJ96" i="1" s="1"/>
  <c r="N96" i="1"/>
  <c r="O96" i="1" s="1"/>
  <c r="M96" i="1"/>
  <c r="AF95" i="1"/>
  <c r="AH95" i="1" s="1"/>
  <c r="AC95" i="1"/>
  <c r="X95" i="1"/>
  <c r="V95" i="1"/>
  <c r="N95" i="1"/>
  <c r="M95" i="1"/>
  <c r="O95" i="1" s="1"/>
  <c r="AF94" i="1"/>
  <c r="AH94" i="1" s="1"/>
  <c r="AC94" i="1"/>
  <c r="X94" i="1"/>
  <c r="V94" i="1"/>
  <c r="AE94" i="1" s="1"/>
  <c r="AJ94" i="1" s="1"/>
  <c r="N94" i="1"/>
  <c r="O94" i="1" s="1"/>
  <c r="M94" i="1"/>
  <c r="AF93" i="1"/>
  <c r="AH93" i="1" s="1"/>
  <c r="AC93" i="1"/>
  <c r="X93" i="1"/>
  <c r="V93" i="1"/>
  <c r="AE93" i="1" s="1"/>
  <c r="AJ93" i="1" s="1"/>
  <c r="N93" i="1"/>
  <c r="M93" i="1"/>
  <c r="AF92" i="1"/>
  <c r="AH92" i="1" s="1"/>
  <c r="AC92" i="1"/>
  <c r="X92" i="1"/>
  <c r="V92" i="1"/>
  <c r="AE92" i="1" s="1"/>
  <c r="AJ92" i="1" s="1"/>
  <c r="N92" i="1"/>
  <c r="O92" i="1" s="1"/>
  <c r="M92" i="1"/>
  <c r="AF91" i="1"/>
  <c r="AH91" i="1" s="1"/>
  <c r="AC91" i="1"/>
  <c r="X91" i="1"/>
  <c r="V91" i="1"/>
  <c r="AE91" i="1" s="1"/>
  <c r="AJ91" i="1" s="1"/>
  <c r="N91" i="1"/>
  <c r="M91" i="1"/>
  <c r="O91" i="1" s="1"/>
  <c r="AF90" i="1"/>
  <c r="AH90" i="1" s="1"/>
  <c r="AC90" i="1"/>
  <c r="X90" i="1"/>
  <c r="V90" i="1"/>
  <c r="AE90" i="1" s="1"/>
  <c r="AJ90" i="1" s="1"/>
  <c r="N90" i="1"/>
  <c r="O90" i="1" s="1"/>
  <c r="M90" i="1"/>
  <c r="AF89" i="1"/>
  <c r="AH89" i="1" s="1"/>
  <c r="AC89" i="1"/>
  <c r="X89" i="1"/>
  <c r="V89" i="1"/>
  <c r="N89" i="1"/>
  <c r="M89" i="1"/>
  <c r="O89" i="1" s="1"/>
  <c r="AF88" i="1"/>
  <c r="AH88" i="1" s="1"/>
  <c r="AC88" i="1"/>
  <c r="X88" i="1"/>
  <c r="V88" i="1"/>
  <c r="AE88" i="1" s="1"/>
  <c r="AJ88" i="1" s="1"/>
  <c r="N88" i="1"/>
  <c r="O88" i="1" s="1"/>
  <c r="M88" i="1"/>
  <c r="AF87" i="1"/>
  <c r="AH87" i="1" s="1"/>
  <c r="AC87" i="1"/>
  <c r="X87" i="1"/>
  <c r="V87" i="1"/>
  <c r="N87" i="1"/>
  <c r="M87" i="1"/>
  <c r="AF86" i="1"/>
  <c r="AH86" i="1" s="1"/>
  <c r="AC86" i="1"/>
  <c r="X86" i="1"/>
  <c r="V86" i="1"/>
  <c r="N86" i="1"/>
  <c r="O86" i="1" s="1"/>
  <c r="M86" i="1"/>
  <c r="AF85" i="1"/>
  <c r="AH85" i="1" s="1"/>
  <c r="AC85" i="1"/>
  <c r="X85" i="1"/>
  <c r="V85" i="1"/>
  <c r="AE85" i="1" s="1"/>
  <c r="AJ85" i="1" s="1"/>
  <c r="N85" i="1"/>
  <c r="M85" i="1"/>
  <c r="O85" i="1" s="1"/>
  <c r="AF84" i="1"/>
  <c r="AH84" i="1" s="1"/>
  <c r="AC84" i="1"/>
  <c r="X84" i="1"/>
  <c r="V84" i="1"/>
  <c r="AE84" i="1" s="1"/>
  <c r="AJ84" i="1" s="1"/>
  <c r="N84" i="1"/>
  <c r="O84" i="1" s="1"/>
  <c r="M84" i="1"/>
  <c r="AC83" i="1"/>
  <c r="X83" i="1"/>
  <c r="AF83" i="1" s="1"/>
  <c r="AH83" i="1" s="1"/>
  <c r="N83" i="1"/>
  <c r="M83" i="1"/>
  <c r="AF82" i="1"/>
  <c r="AH82" i="1" s="1"/>
  <c r="AE82" i="1"/>
  <c r="AJ82" i="1" s="1"/>
  <c r="AC82" i="1"/>
  <c r="X82" i="1"/>
  <c r="V82" i="1"/>
  <c r="O82" i="1"/>
  <c r="N82" i="1"/>
  <c r="M82" i="1"/>
  <c r="AH81" i="1"/>
  <c r="AC81" i="1"/>
  <c r="X81" i="1"/>
  <c r="AF81" i="1" s="1"/>
  <c r="N81" i="1"/>
  <c r="M81" i="1"/>
  <c r="AF80" i="1"/>
  <c r="AH80" i="1" s="1"/>
  <c r="AC80" i="1"/>
  <c r="X80" i="1"/>
  <c r="V80" i="1"/>
  <c r="AE80" i="1" s="1"/>
  <c r="AJ80" i="1" s="1"/>
  <c r="O80" i="1"/>
  <c r="N80" i="1"/>
  <c r="M80" i="1"/>
  <c r="AC79" i="1"/>
  <c r="X79" i="1"/>
  <c r="AF79" i="1" s="1"/>
  <c r="AH79" i="1" s="1"/>
  <c r="N79" i="1"/>
  <c r="M79" i="1"/>
  <c r="AF78" i="1"/>
  <c r="AH78" i="1" s="1"/>
  <c r="AE78" i="1"/>
  <c r="AJ78" i="1" s="1"/>
  <c r="AC78" i="1"/>
  <c r="X78" i="1"/>
  <c r="V78" i="1"/>
  <c r="O78" i="1"/>
  <c r="N78" i="1"/>
  <c r="M78" i="1"/>
  <c r="AH77" i="1"/>
  <c r="AC77" i="1"/>
  <c r="X77" i="1"/>
  <c r="AF77" i="1" s="1"/>
  <c r="N77" i="1"/>
  <c r="M77" i="1"/>
  <c r="AF76" i="1"/>
  <c r="AH76" i="1" s="1"/>
  <c r="AC76" i="1"/>
  <c r="X76" i="1"/>
  <c r="V76" i="1"/>
  <c r="AE76" i="1" s="1"/>
  <c r="AJ76" i="1" s="1"/>
  <c r="O76" i="1"/>
  <c r="N76" i="1"/>
  <c r="M76" i="1"/>
  <c r="AC75" i="1"/>
  <c r="X75" i="1"/>
  <c r="AF75" i="1" s="1"/>
  <c r="AH75" i="1" s="1"/>
  <c r="N75" i="1"/>
  <c r="M75" i="1"/>
  <c r="AF74" i="1"/>
  <c r="AH74" i="1" s="1"/>
  <c r="AE74" i="1"/>
  <c r="AJ74" i="1" s="1"/>
  <c r="AC74" i="1"/>
  <c r="X74" i="1"/>
  <c r="V74" i="1"/>
  <c r="O74" i="1"/>
  <c r="N74" i="1"/>
  <c r="M74" i="1"/>
  <c r="AH73" i="1"/>
  <c r="AC73" i="1"/>
  <c r="X73" i="1"/>
  <c r="AF73" i="1" s="1"/>
  <c r="N73" i="1"/>
  <c r="M73" i="1"/>
  <c r="AF72" i="1"/>
  <c r="AH72" i="1" s="1"/>
  <c r="AC72" i="1"/>
  <c r="X72" i="1"/>
  <c r="V72" i="1"/>
  <c r="AE72" i="1" s="1"/>
  <c r="AJ72" i="1" s="1"/>
  <c r="O72" i="1"/>
  <c r="N72" i="1"/>
  <c r="M72" i="1"/>
  <c r="AC71" i="1"/>
  <c r="X71" i="1"/>
  <c r="AF71" i="1" s="1"/>
  <c r="AH71" i="1" s="1"/>
  <c r="N71" i="1"/>
  <c r="M71" i="1"/>
  <c r="AF70" i="1"/>
  <c r="AH70" i="1" s="1"/>
  <c r="AE70" i="1"/>
  <c r="AJ70" i="1" s="1"/>
  <c r="AC70" i="1"/>
  <c r="X70" i="1"/>
  <c r="V70" i="1"/>
  <c r="O70" i="1"/>
  <c r="N70" i="1"/>
  <c r="M70" i="1"/>
  <c r="AH69" i="1"/>
  <c r="AC69" i="1"/>
  <c r="X69" i="1"/>
  <c r="AF69" i="1" s="1"/>
  <c r="N69" i="1"/>
  <c r="M69" i="1"/>
  <c r="AF68" i="1"/>
  <c r="AH68" i="1" s="1"/>
  <c r="AC68" i="1"/>
  <c r="X68" i="1"/>
  <c r="V68" i="1"/>
  <c r="AE68" i="1" s="1"/>
  <c r="AJ68" i="1" s="1"/>
  <c r="O68" i="1"/>
  <c r="N68" i="1"/>
  <c r="M68" i="1"/>
  <c r="AC67" i="1"/>
  <c r="X67" i="1"/>
  <c r="AF67" i="1" s="1"/>
  <c r="AH67" i="1" s="1"/>
  <c r="N67" i="1"/>
  <c r="M67" i="1"/>
  <c r="AF66" i="1"/>
  <c r="AH66" i="1" s="1"/>
  <c r="AE66" i="1"/>
  <c r="AJ66" i="1" s="1"/>
  <c r="AC66" i="1"/>
  <c r="X66" i="1"/>
  <c r="V66" i="1"/>
  <c r="O66" i="1"/>
  <c r="N66" i="1"/>
  <c r="M66" i="1"/>
  <c r="AH65" i="1"/>
  <c r="AC65" i="1"/>
  <c r="X65" i="1"/>
  <c r="AF65" i="1" s="1"/>
  <c r="N65" i="1"/>
  <c r="M65" i="1"/>
  <c r="AF64" i="1"/>
  <c r="AH64" i="1" s="1"/>
  <c r="AC64" i="1"/>
  <c r="X64" i="1"/>
  <c r="V64" i="1"/>
  <c r="AE64" i="1" s="1"/>
  <c r="AJ64" i="1" s="1"/>
  <c r="O64" i="1"/>
  <c r="N64" i="1"/>
  <c r="M64" i="1"/>
  <c r="AC63" i="1"/>
  <c r="X63" i="1"/>
  <c r="AF63" i="1" s="1"/>
  <c r="AH63" i="1" s="1"/>
  <c r="N63" i="1"/>
  <c r="M63" i="1"/>
  <c r="AF62" i="1"/>
  <c r="AH62" i="1" s="1"/>
  <c r="AE62" i="1"/>
  <c r="AJ62" i="1" s="1"/>
  <c r="AC62" i="1"/>
  <c r="X62" i="1"/>
  <c r="V62" i="1"/>
  <c r="O62" i="1"/>
  <c r="N62" i="1"/>
  <c r="M62" i="1"/>
  <c r="AH61" i="1"/>
  <c r="AC61" i="1"/>
  <c r="X61" i="1"/>
  <c r="AF61" i="1" s="1"/>
  <c r="N61" i="1"/>
  <c r="M61" i="1"/>
  <c r="AF60" i="1"/>
  <c r="AH60" i="1" s="1"/>
  <c r="AC60" i="1"/>
  <c r="X60" i="1"/>
  <c r="V60" i="1"/>
  <c r="AE60" i="1" s="1"/>
  <c r="AJ60" i="1" s="1"/>
  <c r="O60" i="1"/>
  <c r="N60" i="1"/>
  <c r="M60" i="1"/>
  <c r="AC59" i="1"/>
  <c r="X59" i="1"/>
  <c r="AF59" i="1" s="1"/>
  <c r="AH59" i="1" s="1"/>
  <c r="N59" i="1"/>
  <c r="M59" i="1"/>
  <c r="AF58" i="1"/>
  <c r="AH58" i="1" s="1"/>
  <c r="AE58" i="1"/>
  <c r="AJ58" i="1" s="1"/>
  <c r="AC58" i="1"/>
  <c r="X58" i="1"/>
  <c r="V58" i="1"/>
  <c r="O58" i="1"/>
  <c r="N58" i="1"/>
  <c r="M58" i="1"/>
  <c r="AH57" i="1"/>
  <c r="AC57" i="1"/>
  <c r="X57" i="1"/>
  <c r="AF57" i="1" s="1"/>
  <c r="O57" i="1"/>
  <c r="N57" i="1"/>
  <c r="M57" i="1"/>
  <c r="V57" i="1" s="1"/>
  <c r="AE57" i="1" s="1"/>
  <c r="AJ57" i="1" s="1"/>
  <c r="AF56" i="1"/>
  <c r="AH56" i="1" s="1"/>
  <c r="AC56" i="1"/>
  <c r="X56" i="1"/>
  <c r="V56" i="1"/>
  <c r="AE56" i="1" s="1"/>
  <c r="AJ56" i="1" s="1"/>
  <c r="N56" i="1"/>
  <c r="M56" i="1"/>
  <c r="O56" i="1" s="1"/>
  <c r="AC55" i="1"/>
  <c r="X55" i="1"/>
  <c r="AF55" i="1" s="1"/>
  <c r="AH55" i="1" s="1"/>
  <c r="N55" i="1"/>
  <c r="M55" i="1"/>
  <c r="V55" i="1" s="1"/>
  <c r="AE55" i="1" s="1"/>
  <c r="AJ55" i="1" s="1"/>
  <c r="AH54" i="1"/>
  <c r="AC54" i="1"/>
  <c r="X54" i="1"/>
  <c r="AF54" i="1" s="1"/>
  <c r="N54" i="1"/>
  <c r="M54" i="1"/>
  <c r="AH53" i="1"/>
  <c r="AC53" i="1"/>
  <c r="X53" i="1"/>
  <c r="AF53" i="1" s="1"/>
  <c r="N53" i="1"/>
  <c r="M53" i="1"/>
  <c r="AC52" i="1"/>
  <c r="X52" i="1"/>
  <c r="AF52" i="1" s="1"/>
  <c r="AH52" i="1" s="1"/>
  <c r="O52" i="1"/>
  <c r="N52" i="1"/>
  <c r="M52" i="1"/>
  <c r="V52" i="1" s="1"/>
  <c r="AE52" i="1" s="1"/>
  <c r="AJ52" i="1" s="1"/>
  <c r="AH51" i="1"/>
  <c r="AE51" i="1"/>
  <c r="AJ51" i="1" s="1"/>
  <c r="AC51" i="1"/>
  <c r="X51" i="1"/>
  <c r="AF51" i="1" s="1"/>
  <c r="N51" i="1"/>
  <c r="O51" i="1" s="1"/>
  <c r="M51" i="1"/>
  <c r="V51" i="1" s="1"/>
  <c r="AF50" i="1"/>
  <c r="AH50" i="1" s="1"/>
  <c r="AE50" i="1"/>
  <c r="AJ50" i="1" s="1"/>
  <c r="AC50" i="1"/>
  <c r="X50" i="1"/>
  <c r="V50" i="1"/>
  <c r="O50" i="1"/>
  <c r="N50" i="1"/>
  <c r="M50" i="1"/>
  <c r="AH49" i="1"/>
  <c r="AC49" i="1"/>
  <c r="X49" i="1"/>
  <c r="AF49" i="1" s="1"/>
  <c r="O49" i="1"/>
  <c r="N49" i="1"/>
  <c r="M49" i="1"/>
  <c r="V49" i="1" s="1"/>
  <c r="AE49" i="1" s="1"/>
  <c r="AJ49" i="1" s="1"/>
  <c r="AF48" i="1"/>
  <c r="AH48" i="1" s="1"/>
  <c r="AC48" i="1"/>
  <c r="X48" i="1"/>
  <c r="V48" i="1"/>
  <c r="AE48" i="1" s="1"/>
  <c r="AJ48" i="1" s="1"/>
  <c r="N48" i="1"/>
  <c r="M48" i="1"/>
  <c r="O48" i="1" s="1"/>
  <c r="AC47" i="1"/>
  <c r="X47" i="1"/>
  <c r="AF47" i="1" s="1"/>
  <c r="AH47" i="1" s="1"/>
  <c r="N47" i="1"/>
  <c r="M47" i="1"/>
  <c r="V47" i="1" s="1"/>
  <c r="AE47" i="1" s="1"/>
  <c r="AJ47" i="1" s="1"/>
  <c r="AC46" i="1"/>
  <c r="X46" i="1"/>
  <c r="AF46" i="1" s="1"/>
  <c r="AH46" i="1" s="1"/>
  <c r="N46" i="1"/>
  <c r="M46" i="1"/>
  <c r="AH45" i="1"/>
  <c r="AC45" i="1"/>
  <c r="X45" i="1"/>
  <c r="AF45" i="1" s="1"/>
  <c r="N45" i="1"/>
  <c r="M45" i="1"/>
  <c r="AF44" i="1"/>
  <c r="AH44" i="1" s="1"/>
  <c r="AE44" i="1"/>
  <c r="AJ44" i="1" s="1"/>
  <c r="AC44" i="1"/>
  <c r="X44" i="1"/>
  <c r="V44" i="1"/>
  <c r="O44" i="1"/>
  <c r="N44" i="1"/>
  <c r="M44" i="1"/>
  <c r="AH43" i="1"/>
  <c r="AC43" i="1"/>
  <c r="X43" i="1"/>
  <c r="AF43" i="1" s="1"/>
  <c r="N43" i="1"/>
  <c r="M43" i="1"/>
  <c r="AF42" i="1"/>
  <c r="AH42" i="1" s="1"/>
  <c r="AE42" i="1"/>
  <c r="AJ42" i="1" s="1"/>
  <c r="AC42" i="1"/>
  <c r="X42" i="1"/>
  <c r="V42" i="1"/>
  <c r="O42" i="1"/>
  <c r="N42" i="1"/>
  <c r="M42" i="1"/>
  <c r="AC41" i="1"/>
  <c r="X41" i="1"/>
  <c r="AF41" i="1" s="1"/>
  <c r="AH41" i="1" s="1"/>
  <c r="N41" i="1"/>
  <c r="M41" i="1"/>
  <c r="AF40" i="1"/>
  <c r="AH40" i="1" s="1"/>
  <c r="AE40" i="1"/>
  <c r="AJ40" i="1" s="1"/>
  <c r="AC40" i="1"/>
  <c r="X40" i="1"/>
  <c r="V40" i="1"/>
  <c r="O40" i="1"/>
  <c r="N40" i="1"/>
  <c r="M40" i="1"/>
  <c r="AH39" i="1"/>
  <c r="AC39" i="1"/>
  <c r="X39" i="1"/>
  <c r="AF39" i="1" s="1"/>
  <c r="N39" i="1"/>
  <c r="M39" i="1"/>
  <c r="AF38" i="1"/>
  <c r="AH38" i="1" s="1"/>
  <c r="AC38" i="1"/>
  <c r="X38" i="1"/>
  <c r="V38" i="1"/>
  <c r="AE38" i="1" s="1"/>
  <c r="AJ38" i="1" s="1"/>
  <c r="O38" i="1"/>
  <c r="N38" i="1"/>
  <c r="M38" i="1"/>
  <c r="AC37" i="1"/>
  <c r="X37" i="1"/>
  <c r="AF37" i="1" s="1"/>
  <c r="AH37" i="1" s="1"/>
  <c r="N37" i="1"/>
  <c r="M37" i="1"/>
  <c r="AF36" i="1"/>
  <c r="AH36" i="1" s="1"/>
  <c r="AE36" i="1"/>
  <c r="AJ36" i="1" s="1"/>
  <c r="AC36" i="1"/>
  <c r="X36" i="1"/>
  <c r="V36" i="1"/>
  <c r="O36" i="1"/>
  <c r="N36" i="1"/>
  <c r="M36" i="1"/>
  <c r="AH35" i="1"/>
  <c r="AC35" i="1"/>
  <c r="X35" i="1"/>
  <c r="AF35" i="1" s="1"/>
  <c r="N35" i="1"/>
  <c r="M35" i="1"/>
  <c r="AF34" i="1"/>
  <c r="AH34" i="1" s="1"/>
  <c r="AC34" i="1"/>
  <c r="X34" i="1"/>
  <c r="V34" i="1"/>
  <c r="AE34" i="1" s="1"/>
  <c r="AJ34" i="1" s="1"/>
  <c r="O34" i="1"/>
  <c r="N34" i="1"/>
  <c r="M34" i="1"/>
  <c r="AC33" i="1"/>
  <c r="X33" i="1"/>
  <c r="AF33" i="1" s="1"/>
  <c r="AH33" i="1" s="1"/>
  <c r="N33" i="1"/>
  <c r="M33" i="1"/>
  <c r="AF32" i="1"/>
  <c r="AH32" i="1" s="1"/>
  <c r="AE32" i="1"/>
  <c r="AJ32" i="1" s="1"/>
  <c r="AC32" i="1"/>
  <c r="X32" i="1"/>
  <c r="V32" i="1"/>
  <c r="O32" i="1"/>
  <c r="N32" i="1"/>
  <c r="M32" i="1"/>
  <c r="AH31" i="1"/>
  <c r="AC31" i="1"/>
  <c r="X31" i="1"/>
  <c r="AF31" i="1" s="1"/>
  <c r="N31" i="1"/>
  <c r="M31" i="1"/>
  <c r="AF30" i="1"/>
  <c r="AH30" i="1" s="1"/>
  <c r="AC30" i="1"/>
  <c r="X30" i="1"/>
  <c r="V30" i="1"/>
  <c r="AE30" i="1" s="1"/>
  <c r="AJ30" i="1" s="1"/>
  <c r="O30" i="1"/>
  <c r="N30" i="1"/>
  <c r="M30" i="1"/>
  <c r="AC29" i="1"/>
  <c r="X29" i="1"/>
  <c r="AF29" i="1" s="1"/>
  <c r="AH29" i="1" s="1"/>
  <c r="N29" i="1"/>
  <c r="M29" i="1"/>
  <c r="AF28" i="1"/>
  <c r="AH28" i="1" s="1"/>
  <c r="AE28" i="1"/>
  <c r="AJ28" i="1" s="1"/>
  <c r="AC28" i="1"/>
  <c r="X28" i="1"/>
  <c r="V28" i="1"/>
  <c r="O28" i="1"/>
  <c r="N28" i="1"/>
  <c r="M28" i="1"/>
  <c r="AH27" i="1"/>
  <c r="AC27" i="1"/>
  <c r="X27" i="1"/>
  <c r="AF27" i="1" s="1"/>
  <c r="N27" i="1"/>
  <c r="M27" i="1"/>
  <c r="AF26" i="1"/>
  <c r="AH26" i="1" s="1"/>
  <c r="AC26" i="1"/>
  <c r="X26" i="1"/>
  <c r="V26" i="1"/>
  <c r="AE26" i="1" s="1"/>
  <c r="AJ26" i="1" s="1"/>
  <c r="O26" i="1"/>
  <c r="N26" i="1"/>
  <c r="M26" i="1"/>
  <c r="AC25" i="1"/>
  <c r="X25" i="1"/>
  <c r="AF25" i="1" s="1"/>
  <c r="AH25" i="1" s="1"/>
  <c r="N25" i="1"/>
  <c r="M25" i="1"/>
  <c r="AF24" i="1"/>
  <c r="AH24" i="1" s="1"/>
  <c r="AE24" i="1"/>
  <c r="AJ24" i="1" s="1"/>
  <c r="AC24" i="1"/>
  <c r="X24" i="1"/>
  <c r="V24" i="1"/>
  <c r="O24" i="1"/>
  <c r="N24" i="1"/>
  <c r="M24" i="1"/>
  <c r="AH23" i="1"/>
  <c r="AC23" i="1"/>
  <c r="X23" i="1"/>
  <c r="AF23" i="1" s="1"/>
  <c r="N23" i="1"/>
  <c r="M23" i="1"/>
  <c r="AF22" i="1"/>
  <c r="AH22" i="1" s="1"/>
  <c r="AC22" i="1"/>
  <c r="X22" i="1"/>
  <c r="V22" i="1"/>
  <c r="AE22" i="1" s="1"/>
  <c r="AJ22" i="1" s="1"/>
  <c r="O22" i="1"/>
  <c r="N22" i="1"/>
  <c r="M22" i="1"/>
  <c r="AC21" i="1"/>
  <c r="X21" i="1"/>
  <c r="AF21" i="1" s="1"/>
  <c r="AH21" i="1" s="1"/>
  <c r="N21" i="1"/>
  <c r="M21" i="1"/>
  <c r="AF20" i="1"/>
  <c r="AH20" i="1" s="1"/>
  <c r="AE20" i="1"/>
  <c r="AJ20" i="1" s="1"/>
  <c r="AC20" i="1"/>
  <c r="X20" i="1"/>
  <c r="V20" i="1"/>
  <c r="O20" i="1"/>
  <c r="N20" i="1"/>
  <c r="M20" i="1"/>
  <c r="AH19" i="1"/>
  <c r="AC19" i="1"/>
  <c r="X19" i="1"/>
  <c r="AF19" i="1" s="1"/>
  <c r="N19" i="1"/>
  <c r="M19" i="1"/>
  <c r="AF18" i="1"/>
  <c r="AH18" i="1" s="1"/>
  <c r="AC18" i="1"/>
  <c r="X18" i="1"/>
  <c r="V18" i="1"/>
  <c r="AE18" i="1" s="1"/>
  <c r="AJ18" i="1" s="1"/>
  <c r="O18" i="1"/>
  <c r="N18" i="1"/>
  <c r="M18" i="1"/>
  <c r="AC17" i="1"/>
  <c r="X17" i="1"/>
  <c r="AF17" i="1" s="1"/>
  <c r="AH17" i="1" s="1"/>
  <c r="N17" i="1"/>
  <c r="M17" i="1"/>
  <c r="AF16" i="1"/>
  <c r="AH16" i="1" s="1"/>
  <c r="AE16" i="1"/>
  <c r="AJ16" i="1" s="1"/>
  <c r="AC16" i="1"/>
  <c r="X16" i="1"/>
  <c r="V16" i="1"/>
  <c r="O16" i="1"/>
  <c r="N16" i="1"/>
  <c r="M16" i="1"/>
  <c r="AH15" i="1"/>
  <c r="AC15" i="1"/>
  <c r="X15" i="1"/>
  <c r="AF15" i="1" s="1"/>
  <c r="N15" i="1"/>
  <c r="M15" i="1"/>
  <c r="AF14" i="1"/>
  <c r="AH14" i="1" s="1"/>
  <c r="AC14" i="1"/>
  <c r="X14" i="1"/>
  <c r="V14" i="1"/>
  <c r="AE14" i="1" s="1"/>
  <c r="AJ14" i="1" s="1"/>
  <c r="O14" i="1"/>
  <c r="N14" i="1"/>
  <c r="M14" i="1"/>
  <c r="AC13" i="1"/>
  <c r="X13" i="1"/>
  <c r="AF13" i="1" s="1"/>
  <c r="AH13" i="1" s="1"/>
  <c r="N13" i="1"/>
  <c r="M13" i="1"/>
  <c r="AF12" i="1"/>
  <c r="AH12" i="1" s="1"/>
  <c r="AE12" i="1"/>
  <c r="AJ12" i="1" s="1"/>
  <c r="AC12" i="1"/>
  <c r="X12" i="1"/>
  <c r="V12" i="1"/>
  <c r="O12" i="1"/>
  <c r="N12" i="1"/>
  <c r="M12" i="1"/>
  <c r="AH11" i="1"/>
  <c r="AC11" i="1"/>
  <c r="X11" i="1"/>
  <c r="AF11" i="1" s="1"/>
  <c r="N11" i="1"/>
  <c r="M11" i="1"/>
  <c r="AF10" i="1"/>
  <c r="AH10" i="1" s="1"/>
  <c r="AC10" i="1"/>
  <c r="X10" i="1"/>
  <c r="V10" i="1"/>
  <c r="AE10" i="1" s="1"/>
  <c r="AJ10" i="1" s="1"/>
  <c r="O10" i="1"/>
  <c r="N10" i="1"/>
  <c r="M10" i="1"/>
  <c r="AC9" i="1"/>
  <c r="X9" i="1"/>
  <c r="AF9" i="1" s="1"/>
  <c r="AH9" i="1" s="1"/>
  <c r="N9" i="1"/>
  <c r="M9" i="1"/>
  <c r="AF8" i="1"/>
  <c r="AH8" i="1" s="1"/>
  <c r="AE8" i="1"/>
  <c r="AJ8" i="1" s="1"/>
  <c r="AC8" i="1"/>
  <c r="X8" i="1"/>
  <c r="V8" i="1"/>
  <c r="O8" i="1"/>
  <c r="N8" i="1"/>
  <c r="M8" i="1"/>
  <c r="AF7" i="1"/>
  <c r="AH7" i="1" s="1"/>
  <c r="AC7" i="1"/>
  <c r="X7" i="1"/>
  <c r="V7" i="1"/>
  <c r="N7" i="1"/>
  <c r="M7" i="1"/>
  <c r="V15" i="1" l="1"/>
  <c r="AE15" i="1" s="1"/>
  <c r="AJ15" i="1" s="1"/>
  <c r="O15" i="1"/>
  <c r="V23" i="1"/>
  <c r="AE23" i="1" s="1"/>
  <c r="AJ23" i="1" s="1"/>
  <c r="O23" i="1"/>
  <c r="V35" i="1"/>
  <c r="AE35" i="1" s="1"/>
  <c r="AJ35" i="1" s="1"/>
  <c r="O35" i="1"/>
  <c r="V39" i="1"/>
  <c r="AE39" i="1" s="1"/>
  <c r="AJ39" i="1" s="1"/>
  <c r="O39" i="1"/>
  <c r="V61" i="1"/>
  <c r="AE61" i="1" s="1"/>
  <c r="AJ61" i="1" s="1"/>
  <c r="O61" i="1"/>
  <c r="V65" i="1"/>
  <c r="AE65" i="1" s="1"/>
  <c r="AJ65" i="1" s="1"/>
  <c r="O65" i="1"/>
  <c r="V69" i="1"/>
  <c r="AE69" i="1" s="1"/>
  <c r="AJ69" i="1" s="1"/>
  <c r="O69" i="1"/>
  <c r="V77" i="1"/>
  <c r="AE77" i="1" s="1"/>
  <c r="AJ77" i="1" s="1"/>
  <c r="O77" i="1"/>
  <c r="V81" i="1"/>
  <c r="AE81" i="1" s="1"/>
  <c r="AJ81" i="1" s="1"/>
  <c r="O81" i="1"/>
  <c r="N139" i="1"/>
  <c r="V46" i="1"/>
  <c r="AE46" i="1" s="1"/>
  <c r="AJ46" i="1" s="1"/>
  <c r="O46" i="1"/>
  <c r="V43" i="1"/>
  <c r="AE43" i="1" s="1"/>
  <c r="AJ43" i="1" s="1"/>
  <c r="O43" i="1"/>
  <c r="V54" i="1"/>
  <c r="AE54" i="1" s="1"/>
  <c r="AJ54" i="1" s="1"/>
  <c r="O54" i="1"/>
  <c r="M139" i="1"/>
  <c r="O139" i="1" s="1"/>
  <c r="V11" i="1"/>
  <c r="AE11" i="1" s="1"/>
  <c r="AJ11" i="1" s="1"/>
  <c r="O11" i="1"/>
  <c r="V19" i="1"/>
  <c r="AE19" i="1" s="1"/>
  <c r="AJ19" i="1" s="1"/>
  <c r="O19" i="1"/>
  <c r="V27" i="1"/>
  <c r="AE27" i="1" s="1"/>
  <c r="AJ27" i="1" s="1"/>
  <c r="O27" i="1"/>
  <c r="V31" i="1"/>
  <c r="AE31" i="1" s="1"/>
  <c r="AJ31" i="1" s="1"/>
  <c r="O31" i="1"/>
  <c r="V45" i="1"/>
  <c r="AE45" i="1" s="1"/>
  <c r="AJ45" i="1" s="1"/>
  <c r="O45" i="1"/>
  <c r="V73" i="1"/>
  <c r="AE73" i="1" s="1"/>
  <c r="AJ73" i="1" s="1"/>
  <c r="O73" i="1"/>
  <c r="O7" i="1"/>
  <c r="AE7" i="1"/>
  <c r="V9" i="1"/>
  <c r="AE9" i="1" s="1"/>
  <c r="AJ9" i="1" s="1"/>
  <c r="O9" i="1"/>
  <c r="V13" i="1"/>
  <c r="AE13" i="1" s="1"/>
  <c r="AJ13" i="1" s="1"/>
  <c r="O13" i="1"/>
  <c r="V17" i="1"/>
  <c r="AE17" i="1" s="1"/>
  <c r="AJ17" i="1" s="1"/>
  <c r="O17" i="1"/>
  <c r="V21" i="1"/>
  <c r="AE21" i="1" s="1"/>
  <c r="AJ21" i="1" s="1"/>
  <c r="O21" i="1"/>
  <c r="V25" i="1"/>
  <c r="AE25" i="1" s="1"/>
  <c r="AJ25" i="1" s="1"/>
  <c r="O25" i="1"/>
  <c r="V29" i="1"/>
  <c r="AE29" i="1" s="1"/>
  <c r="AJ29" i="1" s="1"/>
  <c r="O29" i="1"/>
  <c r="V33" i="1"/>
  <c r="AE33" i="1" s="1"/>
  <c r="AJ33" i="1" s="1"/>
  <c r="O33" i="1"/>
  <c r="V37" i="1"/>
  <c r="AE37" i="1" s="1"/>
  <c r="AJ37" i="1" s="1"/>
  <c r="O37" i="1"/>
  <c r="V41" i="1"/>
  <c r="AE41" i="1" s="1"/>
  <c r="AJ41" i="1" s="1"/>
  <c r="O41" i="1"/>
  <c r="V53" i="1"/>
  <c r="AE53" i="1" s="1"/>
  <c r="AJ53" i="1" s="1"/>
  <c r="O53" i="1"/>
  <c r="V59" i="1"/>
  <c r="AE59" i="1" s="1"/>
  <c r="AJ59" i="1" s="1"/>
  <c r="O59" i="1"/>
  <c r="V63" i="1"/>
  <c r="AE63" i="1" s="1"/>
  <c r="AJ63" i="1" s="1"/>
  <c r="O63" i="1"/>
  <c r="V67" i="1"/>
  <c r="AE67" i="1" s="1"/>
  <c r="AJ67" i="1" s="1"/>
  <c r="O67" i="1"/>
  <c r="V71" i="1"/>
  <c r="AE71" i="1" s="1"/>
  <c r="AJ71" i="1" s="1"/>
  <c r="O71" i="1"/>
  <c r="V75" i="1"/>
  <c r="AE75" i="1" s="1"/>
  <c r="AJ75" i="1" s="1"/>
  <c r="O75" i="1"/>
  <c r="V79" i="1"/>
  <c r="AE79" i="1" s="1"/>
  <c r="AJ79" i="1" s="1"/>
  <c r="O79" i="1"/>
  <c r="V83" i="1"/>
  <c r="AE83" i="1" s="1"/>
  <c r="AJ83" i="1" s="1"/>
  <c r="O83" i="1"/>
  <c r="O47" i="1"/>
  <c r="O55" i="1"/>
  <c r="O87" i="1"/>
  <c r="O103" i="1"/>
  <c r="O119" i="1"/>
  <c r="O135" i="1"/>
  <c r="AE87" i="1"/>
  <c r="AJ87" i="1" s="1"/>
  <c r="AE95" i="1"/>
  <c r="AJ95" i="1" s="1"/>
  <c r="AE103" i="1"/>
  <c r="AJ103" i="1" s="1"/>
  <c r="AE111" i="1"/>
  <c r="AJ111" i="1" s="1"/>
  <c r="AE119" i="1"/>
  <c r="AJ119" i="1" s="1"/>
  <c r="AE127" i="1"/>
  <c r="AJ127" i="1" s="1"/>
  <c r="AE135" i="1"/>
  <c r="AJ135" i="1" s="1"/>
  <c r="AE86" i="1"/>
  <c r="AJ86" i="1" s="1"/>
  <c r="AE89" i="1"/>
  <c r="AJ89" i="1" s="1"/>
  <c r="O93" i="1"/>
  <c r="AE97" i="1"/>
  <c r="AJ97" i="1" s="1"/>
  <c r="O101" i="1"/>
  <c r="AE105" i="1"/>
  <c r="AJ105" i="1" s="1"/>
  <c r="O109" i="1"/>
  <c r="AE113" i="1"/>
  <c r="AJ113" i="1" s="1"/>
  <c r="O117" i="1"/>
  <c r="AE121" i="1"/>
  <c r="AJ121" i="1" s="1"/>
  <c r="O125" i="1"/>
  <c r="AE129" i="1"/>
  <c r="AJ129" i="1" s="1"/>
  <c r="O133" i="1"/>
  <c r="AE137" i="1"/>
  <c r="AJ137" i="1" s="1"/>
  <c r="X139" i="1"/>
  <c r="AF139" i="1" s="1"/>
  <c r="AH139" i="1" s="1"/>
  <c r="AC139" i="1"/>
  <c r="V139" i="1" l="1"/>
  <c r="AE139" i="1"/>
  <c r="AJ139" i="1" s="1"/>
  <c r="AJ7" i="1"/>
</calcChain>
</file>

<file path=xl/sharedStrings.xml><?xml version="1.0" encoding="utf-8"?>
<sst xmlns="http://schemas.openxmlformats.org/spreadsheetml/2006/main" count="447" uniqueCount="304">
  <si>
    <t>Direction  des services départementaux de l'Education Nationale de Seine-et-Marne</t>
  </si>
  <si>
    <t xml:space="preserve"> </t>
  </si>
  <si>
    <t>Document de travail  3</t>
  </si>
  <si>
    <t>EFFECTIFS ET DOTATIONS PREVISIONNELS  R. 2024 - 2025</t>
  </si>
  <si>
    <t>alpha</t>
  </si>
  <si>
    <t>RNE</t>
  </si>
  <si>
    <t>COLLEGES</t>
  </si>
  <si>
    <t>Typologie</t>
  </si>
  <si>
    <t>Effectifs prévisionnels
formations banales + dispositifs ULIS (cf art. 25 loi n°2019-791 école de la confiance) + UPE2A</t>
  </si>
  <si>
    <t xml:space="preserve">DOTATION
PREVISIONNELLE
hors classes
spécifiques
</t>
  </si>
  <si>
    <t>Effectifs
prévisionnels</t>
  </si>
  <si>
    <t>Total
Effectifs
Prév</t>
  </si>
  <si>
    <t xml:space="preserve">Dotation
prévisionnelle ULIS+UPE2A + Pondération REP+
+ dispositifs Relais
+3èPrépa-Métiers +SI + Bilangue +H. Forfait. + autonomie en IMP
</t>
  </si>
  <si>
    <t>Total
Dotation
Prévisionnelle collèges</t>
  </si>
  <si>
    <t>Effectifs prévisionnels SEGPA</t>
  </si>
  <si>
    <t>Dotation
Prévisionnelle segpa</t>
  </si>
  <si>
    <t>Total élèves établissement</t>
  </si>
  <si>
    <t>Total 
général 
dotation établissement</t>
  </si>
  <si>
    <t>6ème</t>
  </si>
  <si>
    <t>5ème</t>
  </si>
  <si>
    <t>4ème</t>
  </si>
  <si>
    <t>3ème</t>
  </si>
  <si>
    <t>Totaux</t>
  </si>
  <si>
    <t xml:space="preserve">Effectifs
</t>
  </si>
  <si>
    <t>Div.</t>
  </si>
  <si>
    <t>E/D</t>
  </si>
  <si>
    <t xml:space="preserve">dont
Autonomie </t>
  </si>
  <si>
    <t>Complément en heures</t>
  </si>
  <si>
    <t>Prépa
Métiers</t>
  </si>
  <si>
    <t>ULIS</t>
  </si>
  <si>
    <t>UPE2A</t>
  </si>
  <si>
    <t xml:space="preserve">
Total
</t>
  </si>
  <si>
    <t>DHG janvier 2023</t>
  </si>
  <si>
    <t>Différenciel 23/24</t>
  </si>
  <si>
    <t>Effectifs 2023</t>
  </si>
  <si>
    <t>Différenciel effectifs 23/24</t>
  </si>
  <si>
    <t>0771422C</t>
  </si>
  <si>
    <t>AVON
"La Vallée"</t>
  </si>
  <si>
    <t>F2</t>
  </si>
  <si>
    <t>0772548B</t>
  </si>
  <si>
    <t>BAILLY
ROMAINVILLIERS</t>
  </si>
  <si>
    <t>F1</t>
  </si>
  <si>
    <t>0770002J</t>
  </si>
  <si>
    <t>BOIS-LE-ROI
"Denecourt"</t>
  </si>
  <si>
    <t>0770003K</t>
  </si>
  <si>
    <t>BRAY/SEINE
"Jean Rostand"</t>
  </si>
  <si>
    <t>0771363N</t>
  </si>
  <si>
    <t>BRIE-CTE-ROBERT
"Arthur Chaussy"</t>
  </si>
  <si>
    <t>0771993Y</t>
  </si>
  <si>
    <t>BRIE-CTE-ROBERT
"Georges Brassens"</t>
  </si>
  <si>
    <t>0770005M</t>
  </si>
  <si>
    <t xml:space="preserve">BROU/CHANTEREINE
"Jean Jaurès" </t>
  </si>
  <si>
    <t>0772413E</t>
  </si>
  <si>
    <t>BUSSY-ST-GEORGES
"Anne Frank"</t>
  </si>
  <si>
    <t>0772588V</t>
  </si>
  <si>
    <t>BUSSY-ST-GEORGES
"Claude Monet"</t>
  </si>
  <si>
    <t>0772226B</t>
  </si>
  <si>
    <t>BUSSY-ST-GEORGES
"J-Y Cousteau"</t>
  </si>
  <si>
    <t>0771662N</t>
  </si>
  <si>
    <t>CESSON
"Le Grand Parc"</t>
  </si>
  <si>
    <t>0771342R</t>
  </si>
  <si>
    <t>CHAMPAGNE/SEINE
"Fernand Gregh"</t>
  </si>
  <si>
    <t>0771511Z</t>
  </si>
  <si>
    <t>CHAMPS/MARNE
"Armand Lanoux"</t>
  </si>
  <si>
    <t>0772090D</t>
  </si>
  <si>
    <t>CHAMPS/MARNE
"Jean Wiener"</t>
  </si>
  <si>
    <t>0772330P</t>
  </si>
  <si>
    <t>CHAMPS/MARNE
"Pablo Picasso"</t>
  </si>
  <si>
    <t>0770009S</t>
  </si>
  <si>
    <t>CHAPELLE-la-REINE
"Blanche de Castille"</t>
  </si>
  <si>
    <t>0772945H</t>
  </si>
  <si>
    <t>CHARNY "Marthe Gautier"</t>
  </si>
  <si>
    <t>0770010T</t>
  </si>
  <si>
    <t>CHATEAU-LANDON
"Pierre Roux"</t>
  </si>
  <si>
    <t>0771068T</t>
  </si>
  <si>
    <t xml:space="preserve">CHATELET-en-BRIE
"Rosa Bonheur" </t>
  </si>
  <si>
    <t>0771766B</t>
  </si>
  <si>
    <t>CHELLES
"Beau Soleil"</t>
  </si>
  <si>
    <t>0770013W</t>
  </si>
  <si>
    <t>CHELLES
"Camille Corot"</t>
  </si>
  <si>
    <t>0771759U</t>
  </si>
  <si>
    <t>CHELLES
"de l'Europe"</t>
  </si>
  <si>
    <t>0772923J</t>
  </si>
  <si>
    <t>CHELLES
"Simone Veill"</t>
  </si>
  <si>
    <t>0771471F</t>
  </si>
  <si>
    <t>CHELLES
"Pierre Weczerka"</t>
  </si>
  <si>
    <t>0772651N</t>
  </si>
  <si>
    <t>CHESSY  
"Le Vieux Chêne"</t>
  </si>
  <si>
    <t>0770014X</t>
  </si>
  <si>
    <t>CLAYE-SOUILLY  
"Les Tourelles"</t>
  </si>
  <si>
    <t>0771911J</t>
  </si>
  <si>
    <t>CLAYE-SOUILLY
"Les Tilleuls"</t>
  </si>
  <si>
    <t>0771475K</t>
  </si>
  <si>
    <t>COMBS-la-VILLE
"Les Aulnes"</t>
  </si>
  <si>
    <t>0771959L</t>
  </si>
  <si>
    <t>COMBS-la-VILLE
"Les Cités Unies"</t>
  </si>
  <si>
    <t>0772944G</t>
  </si>
  <si>
    <t>COUBERT "Marie-Amélie Le Fur"</t>
  </si>
  <si>
    <t>0771513B</t>
  </si>
  <si>
    <t>COULOMMIERS
"Hippolyte Rémy"</t>
  </si>
  <si>
    <t>0771760V</t>
  </si>
  <si>
    <t>COULOMMIERS
"Mme de Lafayette"</t>
  </si>
  <si>
    <t>0772396L</t>
  </si>
  <si>
    <t>COURTRY
"Maria callas"</t>
  </si>
  <si>
    <t>0771667U</t>
  </si>
  <si>
    <t>CRECY-la-CHAPELLE
"Mon Plaisir"</t>
  </si>
  <si>
    <t>0772248A</t>
  </si>
  <si>
    <t>CREGY-lès-MEAUX 
"George Sand"</t>
  </si>
  <si>
    <t>0772246Y</t>
  </si>
  <si>
    <t xml:space="preserve">CROUY/OURCQ 
"Le Champivert" </t>
  </si>
  <si>
    <t>0771476L</t>
  </si>
  <si>
    <t>DAMMARIE-les-Lys
"Georges Politzer"</t>
  </si>
  <si>
    <t>F4</t>
  </si>
  <si>
    <t>0770019C</t>
  </si>
  <si>
    <t>DAMMARIE-les-LYS
"Robert Doisneau"</t>
  </si>
  <si>
    <t>0772190M</t>
  </si>
  <si>
    <t>DAMMARTIN-en-GOELE
"l'Europe"</t>
  </si>
  <si>
    <t>0770020D</t>
  </si>
  <si>
    <t>DONNEMARIE-DONTILLY
"Le Montois"</t>
  </si>
  <si>
    <t>0772119K</t>
  </si>
  <si>
    <t>EMERAINVILLE
"Van Gogh"</t>
  </si>
  <si>
    <t>0771361L</t>
  </si>
  <si>
    <t>ESBLY
"Louis Braille"</t>
  </si>
  <si>
    <t>0771519H</t>
  </si>
  <si>
    <t>FAREMOUTIERS
"Louise Michel"</t>
  </si>
  <si>
    <t>0771661M</t>
  </si>
  <si>
    <t>FERTE-GAUCHER
"Jean Campin"</t>
  </si>
  <si>
    <t>0771659K</t>
  </si>
  <si>
    <t>FERTE-ss-JOUARRE
"La Plaine des Glacis"</t>
  </si>
  <si>
    <t>0770024H</t>
  </si>
  <si>
    <t>FERTE-ss-JOUARRE
"La Rochefoucauld"</t>
  </si>
  <si>
    <t>0770928R</t>
  </si>
  <si>
    <t>FONTAINEBLEAU
"International"</t>
  </si>
  <si>
    <t>0771424E</t>
  </si>
  <si>
    <t>FONTAINEBLEAU
"Lucien Cézard"</t>
  </si>
  <si>
    <t>0772227C</t>
  </si>
  <si>
    <t>FONTENAY-TRESIGNY
"S. Mallarmé"</t>
  </si>
  <si>
    <t>0772189L</t>
  </si>
  <si>
    <t>GRETZ-ARMAINVILLIERS
"Hutinel"</t>
  </si>
  <si>
    <t>0771768D</t>
  </si>
  <si>
    <t>LAGNY/MARNE
"Les 4 Arpents"</t>
  </si>
  <si>
    <t>0770027L</t>
  </si>
  <si>
    <t>LAGNY/MARNE
"Marcel Riviere"</t>
  </si>
  <si>
    <t>0771421B</t>
  </si>
  <si>
    <t>LESIGNY
"Les Hyverneaux"</t>
  </si>
  <si>
    <t>0772128V</t>
  </si>
  <si>
    <t>LIEUSAINT   "St Louis"</t>
  </si>
  <si>
    <t>0772429X</t>
  </si>
  <si>
    <t>LIEUSAINT
"La Pyramide"</t>
  </si>
  <si>
    <t>0771362M</t>
  </si>
  <si>
    <t>LIZY/OURCQ
"C. Saint Saëns"</t>
  </si>
  <si>
    <t>0771992X</t>
  </si>
  <si>
    <t>LOGNES
"La Maillière"</t>
  </si>
  <si>
    <t>0772125S</t>
  </si>
  <si>
    <t>LOGNES
"Le Segrais"</t>
  </si>
  <si>
    <t>0770030P</t>
  </si>
  <si>
    <t>LORREZ-le-BOCAGE 
"Jacques Prévert"</t>
  </si>
  <si>
    <t>0772713F</t>
  </si>
  <si>
    <t>MAGNY-LE-HONGRE</t>
  </si>
  <si>
    <t>0770032S</t>
  </si>
  <si>
    <t>MEAUX 
"Parc Frot"</t>
  </si>
  <si>
    <t>0771172F</t>
  </si>
  <si>
    <t>MEAUX
"Albert Camus"</t>
  </si>
  <si>
    <t>0771420A</t>
  </si>
  <si>
    <t>MEAUX
"Beaumarchais"</t>
  </si>
  <si>
    <t>0771029A</t>
  </si>
  <si>
    <t>MEAUX
"Henri Dunant"</t>
  </si>
  <si>
    <t>0771173G</t>
  </si>
  <si>
    <t>MEAUX
"Henri IV"</t>
  </si>
  <si>
    <t>0771337K</t>
  </si>
  <si>
    <t>MEE/SEINE
"Elsa Triolet"</t>
  </si>
  <si>
    <t>0772056S</t>
  </si>
  <si>
    <t>MEE/SEINE
"Jean de La Fontaine"</t>
  </si>
  <si>
    <t>0770033T</t>
  </si>
  <si>
    <t>MELUN 
"Les Capucins"</t>
  </si>
  <si>
    <t>0771070V</t>
  </si>
  <si>
    <t xml:space="preserve">MELUN
"Frédéric Chopin" </t>
  </si>
  <si>
    <t>0771762X</t>
  </si>
  <si>
    <t>MELUN
"Jacques Amyot"</t>
  </si>
  <si>
    <t>0771339M</t>
  </si>
  <si>
    <t>MELUN
"Pierre Brossolette"</t>
  </si>
  <si>
    <t>0772573D</t>
  </si>
  <si>
    <t>MITRY-MORY
"Erik Satie"</t>
  </si>
  <si>
    <t>0771331D</t>
  </si>
  <si>
    <t>MITRY-MORY
"Paul Langevin"</t>
  </si>
  <si>
    <t>0772191N</t>
  </si>
  <si>
    <t>MOISSY-CRAMAYEL
"La Boëtie"</t>
  </si>
  <si>
    <t>0771618R</t>
  </si>
  <si>
    <t>MOISSY-CRAMAYEL
"Les Maillettes"</t>
  </si>
  <si>
    <t>0771761W</t>
  </si>
  <si>
    <t>MONTEREAU
"André Malraux"</t>
  </si>
  <si>
    <t>0771567K</t>
  </si>
  <si>
    <t>MONTEREAU
"Paul Eluard"</t>
  </si>
  <si>
    <t>0771174H</t>
  </si>
  <si>
    <t>MONTEREAU
"Pierre de Montereau"</t>
  </si>
  <si>
    <t>0772819W</t>
  </si>
  <si>
    <t>MONTEVRAIN
"Lucie Aubrac"</t>
  </si>
  <si>
    <t>0770038Y</t>
  </si>
  <si>
    <t>MORET/LOING 
"Alfred Sisley"</t>
  </si>
  <si>
    <t>0771620T</t>
  </si>
  <si>
    <t>MORMANT
"Nicolas Fouquet"</t>
  </si>
  <si>
    <t>0772247Z</t>
  </si>
  <si>
    <t>MOUROUX
"George Sand"</t>
  </si>
  <si>
    <t>0772946J</t>
  </si>
  <si>
    <t>MOUSSY-LE-NEUF "Jeanne Bonnardel-Béguin"</t>
  </si>
  <si>
    <t>0772126T</t>
  </si>
  <si>
    <t>NANDY
"Robert Buron"</t>
  </si>
  <si>
    <t>0770040A</t>
  </si>
  <si>
    <t>NANGIS
"René Barthélémy"</t>
  </si>
  <si>
    <t>0772499Y</t>
  </si>
  <si>
    <t>NANTEUIL-LES-MEAUX
"La Dhuis"</t>
  </si>
  <si>
    <t>0771478N</t>
  </si>
  <si>
    <t>NEMOURS 
"Arthur Rimbaud"</t>
  </si>
  <si>
    <t>0771621U</t>
  </si>
  <si>
    <t>NEMOURS
"Honoré de Balzac"</t>
  </si>
  <si>
    <t>0771841H</t>
  </si>
  <si>
    <t>NOISIEL 
"Le Luzard"</t>
  </si>
  <si>
    <t>0771912K</t>
  </si>
  <si>
    <t>OISSERY
"Jean de Barres"</t>
  </si>
  <si>
    <t>0771562E</t>
  </si>
  <si>
    <t xml:space="preserve">OTHIS
"J.J. Rousseau" </t>
  </si>
  <si>
    <t>0771334G</t>
  </si>
  <si>
    <t>OZOIR-la-FERRIERE 
"Gérard Philipe"</t>
  </si>
  <si>
    <t>0772293Z</t>
  </si>
  <si>
    <t>OZOIR-la-FERRIERE 
"Marie Laurencin"</t>
  </si>
  <si>
    <t>0772427V</t>
  </si>
  <si>
    <t>PERTHES-en-GATINAIS 
"Christine de Pisan"</t>
  </si>
  <si>
    <t>0772331R</t>
  </si>
  <si>
    <t>PONTAULT-COMBAULT 
"Monthéty"</t>
  </si>
  <si>
    <t>0771175J</t>
  </si>
  <si>
    <t>PONTAULT-COMBAULT
"Condorcet"</t>
  </si>
  <si>
    <t>0771419Z</t>
  </si>
  <si>
    <t>PONTAULT-COMBAULT
"Jean Moulin"</t>
  </si>
  <si>
    <t>0771176K</t>
  </si>
  <si>
    <t>PROVINS  
"Jules Verne"</t>
  </si>
  <si>
    <t>0772481D</t>
  </si>
  <si>
    <t>PROVINS 
"Marie Curie"</t>
  </si>
  <si>
    <t>0771515D</t>
  </si>
  <si>
    <t>PROVINS
"L. de Savigny"</t>
  </si>
  <si>
    <t>0771770F</t>
  </si>
  <si>
    <t>REBAIS    
"Jacques Prévert"</t>
  </si>
  <si>
    <t>0771657H</t>
  </si>
  <si>
    <t>ROISSY-en-BRIE 
"Anceau de Garlande"</t>
  </si>
  <si>
    <t>0771563F</t>
  </si>
  <si>
    <t>ROISSY-en-BRIE
"Eugène Delacroix"</t>
  </si>
  <si>
    <t>0771514C</t>
  </si>
  <si>
    <t>ROZAY-en-BRIE    
"Les Remparts"</t>
  </si>
  <si>
    <t>0771518G</t>
  </si>
  <si>
    <t>SAVIGNY-le-TEMPLE
"Louis Armand"</t>
  </si>
  <si>
    <t>0772274D</t>
  </si>
  <si>
    <t>SAVIGNY-le-TEMPLE 
"La Grange du Bois"</t>
  </si>
  <si>
    <t>0771960M</t>
  </si>
  <si>
    <t>SAVIGNY-le-TEMPLE   
"Henri Wallon"</t>
  </si>
  <si>
    <t>0771517F</t>
  </si>
  <si>
    <t>ST FARGEAU-PONTHIERRY 
"François Villon"</t>
  </si>
  <si>
    <t>0772714G</t>
  </si>
  <si>
    <t>ST GERMAIN-sur-MORIN
"Stéphane Hessel"</t>
  </si>
  <si>
    <t>0771615M</t>
  </si>
  <si>
    <t>ST MARD  
"Georges Brassens"</t>
  </si>
  <si>
    <t>0772574E</t>
  </si>
  <si>
    <t>ST PIERRE-LES-NEMOURS</t>
  </si>
  <si>
    <t>0772483F</t>
  </si>
  <si>
    <t>ST SOUPPLETS
"Nicolas Tronchon"</t>
  </si>
  <si>
    <t>0772154Y</t>
  </si>
  <si>
    <t>ST THIBAULT-des-VIGNES
"Léonard de Vinci"</t>
  </si>
  <si>
    <t>0772589W</t>
  </si>
  <si>
    <t>SERRIS
"Madeleine Renaud"</t>
  </si>
  <si>
    <t>0770048J</t>
  </si>
  <si>
    <t>SOUPPES/LOING  
"Emile Chevalier"</t>
  </si>
  <si>
    <t>0771472G</t>
  </si>
  <si>
    <t>THORIGNY/MARNE 
"Le Moulin à Vent"</t>
  </si>
  <si>
    <t>0771991W</t>
  </si>
  <si>
    <t>TORCY 
"Louis Aragon"</t>
  </si>
  <si>
    <t>0771656G</t>
  </si>
  <si>
    <t>TORCY 
"Arche Guédon"</t>
  </si>
  <si>
    <t>0772482E</t>
  </si>
  <si>
    <t>TORCY
"Victor Schoelcher"</t>
  </si>
  <si>
    <t>0770051M</t>
  </si>
  <si>
    <t>TOURNAN-en-BRIE  
"J.-B. Vermay"</t>
  </si>
  <si>
    <t>0772091E</t>
  </si>
  <si>
    <t>TRILPORT 
"Bois Enclume"</t>
  </si>
  <si>
    <t>0771177L</t>
  </si>
  <si>
    <t>VAIRES/MARNE 
"René Goscinny"</t>
  </si>
  <si>
    <t>0770053P</t>
  </si>
  <si>
    <t>VARENNES/SEINE
 "Elsa Triolet"</t>
  </si>
  <si>
    <t>0771178M</t>
  </si>
  <si>
    <t>VAUX-le-PENIL 
"Mare aux Champs"</t>
  </si>
  <si>
    <t>0771619S</t>
  </si>
  <si>
    <t>VERNEUIL l'ETANG 
"Charles Péguy"</t>
  </si>
  <si>
    <t>0771365R</t>
  </si>
  <si>
    <t>VERT-ST-DENIS
"Jean Vilar"</t>
  </si>
  <si>
    <t>0770057U</t>
  </si>
  <si>
    <t>VILLENEUVE/BELLOT 
"Les Creusottes"</t>
  </si>
  <si>
    <t>0771333F</t>
  </si>
  <si>
    <t>VILLEPARISIS
"Gérard Philipe"</t>
  </si>
  <si>
    <t>0771878Y</t>
  </si>
  <si>
    <t>VILLEPARISIS
"Jacques Monod"</t>
  </si>
  <si>
    <t>0772868Z</t>
  </si>
  <si>
    <t>VILLEPARISIS
"Marthe Simard"</t>
  </si>
  <si>
    <t>0770059W</t>
  </si>
  <si>
    <t>VILLIERS-ST-GEORGES 
"Les Tournelles"</t>
  </si>
  <si>
    <t>0772867Y</t>
  </si>
  <si>
    <t>VULAINES S/SEINE "Col A. Beltrame"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</si>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</sst>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"/>
    <numFmt numFmtId="165" formatCode="0.0"/>
  </numFmts>
  <fonts count="32">
    <font>
      <sz val="10"/>
      <name val="Arial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u/>
      <sz val="10"/>
      <name val="Arial"/>
      <family val="2"/>
      <charset val="1"/>
    </font>
    <font>
      <b/>
      <sz val="12"/>
      <name val="Arial"/>
      <family val="2"/>
      <charset val="1"/>
    </font>
    <font>
      <i/>
      <sz val="12"/>
      <name val="Arial"/>
      <family val="2"/>
      <charset val="1"/>
    </font>
    <font>
      <sz val="6"/>
      <name val="Arial"/>
      <family val="2"/>
      <charset val="1"/>
    </font>
    <font>
      <i/>
      <sz val="10"/>
      <name val="Arial"/>
      <family val="2"/>
      <charset val="1"/>
    </font>
    <font>
      <i/>
      <sz val="8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1"/>
      <charset val="1"/>
    </font>
    <font>
      <sz val="10"/>
      <name val="Arial"/>
      <charset val="1"/>
    </font>
    <font>
      <b/>
      <sz val="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E6B9B8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92D05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E6B9B8"/>
        <bgColor rgb="FFFFCC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/>
    <xf numFmtId="0" fontId="13" fillId="8" borderId="1" applyProtection="0"/>
    <xf numFmtId="0" fontId="26" fillId="0" borderId="0" applyBorder="0" applyProtection="0"/>
    <xf numFmtId="0" fontId="26" fillId="0" borderId="0" applyBorder="0" applyProtection="0"/>
    <xf numFmtId="0" fontId="3" fillId="0" borderId="0" applyBorder="0" applyProtection="0"/>
  </cellStyleXfs>
  <cellXfs count="92">
    <xf numFmtId="0" fontId="0" fillId="0" borderId="0" xfId="0"/>
    <xf numFmtId="0" fontId="16" fillId="0" borderId="2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180" wrapText="1"/>
    </xf>
    <xf numFmtId="0" fontId="17" fillId="0" borderId="2" xfId="0" applyFont="1" applyBorder="1" applyAlignment="1">
      <alignment horizontal="right" vertical="center" textRotation="180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49" fontId="24" fillId="0" borderId="2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 applyProtection="1">
      <alignment horizontal="center" vertical="center"/>
      <protection locked="0"/>
    </xf>
    <xf numFmtId="49" fontId="24" fillId="0" borderId="7" xfId="0" applyNumberFormat="1" applyFont="1" applyBorder="1" applyAlignment="1" applyProtection="1">
      <alignment vertical="center"/>
      <protection locked="0"/>
    </xf>
    <xf numFmtId="49" fontId="24" fillId="0" borderId="5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4" fillId="1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8" fillId="9" borderId="2" xfId="0" applyFont="1" applyFill="1" applyBorder="1" applyAlignment="1" applyProtection="1">
      <alignment horizontal="left" vertical="center" wrapText="1"/>
      <protection locked="0"/>
    </xf>
    <xf numFmtId="0" fontId="29" fillId="9" borderId="0" xfId="0" applyFont="1" applyFill="1" applyAlignment="1" applyProtection="1">
      <alignment horizontal="left" vertical="center" wrapText="1"/>
      <protection locked="0"/>
    </xf>
    <xf numFmtId="164" fontId="29" fillId="9" borderId="2" xfId="0" applyNumberFormat="1" applyFont="1" applyFill="1" applyBorder="1" applyAlignment="1" applyProtection="1">
      <alignment horizontal="left" vertical="center" wrapText="1"/>
      <protection locked="0"/>
    </xf>
    <xf numFmtId="0" fontId="16" fillId="11" borderId="2" xfId="0" applyFont="1" applyFill="1" applyBorder="1" applyAlignment="1">
      <alignment horizontal="center" vertical="center" wrapText="1"/>
    </xf>
    <xf numFmtId="2" fontId="25" fillId="0" borderId="8" xfId="14" applyNumberFormat="1" applyFont="1" applyBorder="1" applyAlignment="1" applyProtection="1">
      <alignment horizontal="center" vertical="center" wrapText="1"/>
      <protection locked="0"/>
    </xf>
    <xf numFmtId="2" fontId="25" fillId="0" borderId="6" xfId="14" applyNumberFormat="1" applyFont="1" applyBorder="1" applyAlignment="1" applyProtection="1">
      <alignment horizontal="center" vertical="center" wrapText="1"/>
      <protection locked="0"/>
    </xf>
    <xf numFmtId="2" fontId="25" fillId="0" borderId="6" xfId="14" applyNumberFormat="1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1" fontId="15" fillId="0" borderId="9" xfId="0" applyNumberFormat="1" applyFont="1" applyBorder="1" applyAlignment="1">
      <alignment horizontal="center" vertical="center" shrinkToFit="1"/>
    </xf>
    <xf numFmtId="0" fontId="16" fillId="11" borderId="6" xfId="0" applyFont="1" applyFill="1" applyBorder="1" applyAlignment="1">
      <alignment vertical="center" wrapText="1"/>
    </xf>
    <xf numFmtId="0" fontId="16" fillId="11" borderId="9" xfId="0" applyFont="1" applyFill="1" applyBorder="1" applyAlignment="1">
      <alignment vertical="center" wrapText="1"/>
    </xf>
    <xf numFmtId="0" fontId="17" fillId="10" borderId="6" xfId="0" applyFont="1" applyFill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9" borderId="2" xfId="0" applyFont="1" applyFill="1" applyBorder="1" applyAlignment="1">
      <alignment horizontal="left" vertical="center" wrapText="1"/>
    </xf>
    <xf numFmtId="0" fontId="28" fillId="9" borderId="6" xfId="0" applyFont="1" applyFill="1" applyBorder="1" applyAlignment="1" applyProtection="1">
      <alignment horizontal="left" vertical="center" wrapText="1"/>
      <protection locked="0"/>
    </xf>
    <xf numFmtId="0" fontId="29" fillId="9" borderId="2" xfId="0" applyFont="1" applyFill="1" applyBorder="1" applyAlignment="1" applyProtection="1">
      <alignment horizontal="left" vertical="center" wrapText="1"/>
      <protection locked="0"/>
    </xf>
    <xf numFmtId="0" fontId="28" fillId="9" borderId="7" xfId="0" applyFont="1" applyFill="1" applyBorder="1" applyAlignment="1" applyProtection="1">
      <alignment horizontal="left" vertical="center" wrapText="1"/>
      <protection locked="0"/>
    </xf>
    <xf numFmtId="0" fontId="28" fillId="9" borderId="5" xfId="0" applyFont="1" applyFill="1" applyBorder="1" applyAlignment="1" applyProtection="1">
      <alignment horizontal="left" vertical="center" wrapText="1"/>
      <protection locked="0"/>
    </xf>
    <xf numFmtId="0" fontId="28" fillId="9" borderId="2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/>
    </xf>
  </cellXfs>
  <cellStyles count="19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Error 9" xfId="6" xr:uid="{00000000-0005-0000-0000-00000B000000}"/>
    <cellStyle name="Footnote 10" xfId="7" xr:uid="{00000000-0005-0000-0000-00000C000000}"/>
    <cellStyle name="Good 11" xfId="8" xr:uid="{00000000-0005-0000-0000-00000D000000}"/>
    <cellStyle name="Heading" xfId="9" xr:uid="{00000000-0005-0000-0000-00000E000000}"/>
    <cellStyle name="Heading 1 12" xfId="10" xr:uid="{00000000-0005-0000-0000-00000F000000}"/>
    <cellStyle name="Heading 2 13" xfId="11" xr:uid="{00000000-0005-0000-0000-000010000000}"/>
    <cellStyle name="Hyperlink 14" xfId="12" xr:uid="{00000000-0005-0000-0000-000011000000}"/>
    <cellStyle name="Neutral 15" xfId="13" xr:uid="{00000000-0005-0000-0000-000012000000}"/>
    <cellStyle name="Normal" xfId="0" builtinId="0"/>
    <cellStyle name="Normal 2" xfId="14" xr:uid="{00000000-0005-0000-0000-000013000000}"/>
    <cellStyle name="Note 2" xfId="15" xr:uid="{00000000-0005-0000-0000-000014000000}"/>
    <cellStyle name="Status 16" xfId="16" xr:uid="{00000000-0005-0000-0000-000015000000}"/>
    <cellStyle name="Text 17" xfId="17" xr:uid="{00000000-0005-0000-0000-000016000000}"/>
    <cellStyle name="Warning 18" xfId="18" xr:uid="{00000000-0005-0000-0000-000017000000}"/>
  </cellStyles>
  <dxfs count="13"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D27E64"/>
        </patternFill>
      </fill>
    </dxf>
    <dxf>
      <fill>
        <patternFill>
          <bgColor rgb="FFF4BFA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7E64"/>
      <color rgb="FFD59561"/>
      <color rgb="FFF4BFA2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282960</xdr:colOff>
      <xdr:row>2</xdr:row>
      <xdr:rowOff>66240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6360" y="0"/>
          <a:ext cx="2195640" cy="561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39"/>
  <sheetViews>
    <sheetView tabSelected="1" topLeftCell="I1" zoomScale="70" zoomScaleNormal="70" workbookViewId="0">
      <pane ySplit="6" topLeftCell="A7" activePane="bottomLeft" state="frozen"/>
      <selection activeCell="P1" sqref="P1"/>
      <selection pane="bottomLeft" activeCell="AK26" sqref="AK26"/>
    </sheetView>
  </sheetViews>
  <sheetFormatPr baseColWidth="10" defaultColWidth="11.453125" defaultRowHeight="18"/>
  <cols>
    <col min="1" max="1" width="3.6328125" style="13" customWidth="1"/>
    <col min="2" max="2" width="8.36328125" style="13" customWidth="1"/>
    <col min="3" max="3" width="16.453125" style="88" customWidth="1"/>
    <col min="4" max="4" width="6.08984375" style="14" customWidth="1"/>
    <col min="5" max="5" width="7.453125" style="15" customWidth="1"/>
    <col min="6" max="6" width="6.36328125" style="15" customWidth="1"/>
    <col min="7" max="7" width="7.453125" style="15" customWidth="1"/>
    <col min="8" max="8" width="6.36328125" style="15" customWidth="1"/>
    <col min="9" max="9" width="7.453125" style="15" customWidth="1"/>
    <col min="10" max="10" width="6" style="15" customWidth="1"/>
    <col min="11" max="11" width="7.453125" style="15" customWidth="1"/>
    <col min="12" max="12" width="6" style="15" customWidth="1"/>
    <col min="13" max="13" width="8.453125" style="15" customWidth="1"/>
    <col min="14" max="15" width="6.36328125" style="15" customWidth="1"/>
    <col min="16" max="16" width="11.90625" style="15" customWidth="1"/>
    <col min="17" max="17" width="10.08984375" style="15" customWidth="1"/>
    <col min="18" max="18" width="11" style="15" customWidth="1"/>
    <col min="19" max="19" width="5.54296875" style="15" customWidth="1"/>
    <col min="20" max="20" width="5" style="15" customWidth="1"/>
    <col min="21" max="21" width="6.6328125" style="15" customWidth="1"/>
    <col min="22" max="22" width="9.90625" style="15" customWidth="1"/>
    <col min="23" max="23" width="8.1796875" style="40" customWidth="1"/>
    <col min="24" max="24" width="12.6328125" style="15" customWidth="1"/>
    <col min="25" max="25" width="5.54296875" customWidth="1"/>
    <col min="26" max="26" width="6.36328125" style="15" customWidth="1"/>
    <col min="27" max="27" width="5.453125" style="15" customWidth="1"/>
    <col min="28" max="28" width="5.54296875" style="15" customWidth="1"/>
    <col min="29" max="29" width="7.90625" style="15" customWidth="1"/>
    <col min="30" max="30" width="11.1796875" style="15" customWidth="1"/>
    <col min="31" max="31" width="8.81640625" style="15" customWidth="1"/>
    <col min="32" max="32" width="15.08984375" style="15" customWidth="1"/>
    <col min="33" max="33" width="11.453125" style="15"/>
    <col min="34" max="34" width="11.453125" style="89"/>
    <col min="35" max="35" width="11.453125" style="15"/>
    <col min="36" max="36" width="7.7265625" style="40" customWidth="1"/>
    <col min="37" max="16384" width="11.453125" style="15"/>
  </cols>
  <sheetData>
    <row r="1" spans="1:36" s="20" customFormat="1" ht="19.5" customHeight="1">
      <c r="A1" s="16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7"/>
      <c r="R1" s="17"/>
      <c r="S1" s="18"/>
      <c r="T1" s="11" t="s">
        <v>1</v>
      </c>
      <c r="U1" s="11"/>
      <c r="V1" s="19"/>
      <c r="W1" s="40"/>
      <c r="AC1" s="10" t="s">
        <v>2</v>
      </c>
      <c r="AD1" s="10"/>
      <c r="AE1" s="10"/>
      <c r="AF1" s="10"/>
      <c r="AH1" s="89"/>
      <c r="AJ1" s="40"/>
    </row>
    <row r="2" spans="1:36" s="20" customFormat="1" ht="19.5" customHeight="1">
      <c r="A2" s="21"/>
      <c r="B2" s="21"/>
      <c r="C2" s="9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2"/>
      <c r="R2" s="22"/>
      <c r="S2" s="22"/>
      <c r="T2" s="22"/>
      <c r="U2" s="22"/>
      <c r="V2" s="22"/>
      <c r="W2" s="75"/>
      <c r="X2" s="22"/>
      <c r="Y2" s="22"/>
      <c r="Z2" s="22"/>
      <c r="AA2" s="22"/>
      <c r="AB2" s="8"/>
      <c r="AC2" s="8"/>
      <c r="AD2" s="8"/>
      <c r="AE2" s="8"/>
      <c r="AF2" s="8"/>
      <c r="AH2" s="89"/>
      <c r="AJ2" s="40"/>
    </row>
    <row r="3" spans="1:36" s="20" customFormat="1" ht="5.25" customHeight="1">
      <c r="A3" s="16"/>
      <c r="B3" s="16"/>
      <c r="C3" s="76"/>
      <c r="D3" s="23"/>
      <c r="E3" s="15"/>
      <c r="F3" s="15"/>
      <c r="G3" s="15"/>
      <c r="H3" s="15"/>
      <c r="I3" s="15"/>
      <c r="J3" s="15"/>
      <c r="K3" s="15"/>
      <c r="L3" s="15"/>
      <c r="M3" s="24"/>
      <c r="N3" s="24"/>
      <c r="O3" s="24"/>
      <c r="S3" s="15"/>
      <c r="T3" s="25"/>
      <c r="U3" s="15"/>
      <c r="V3" s="25"/>
      <c r="W3" s="40"/>
      <c r="AH3" s="89"/>
      <c r="AJ3" s="40"/>
    </row>
    <row r="4" spans="1:36" s="20" customFormat="1" ht="45.75" customHeight="1">
      <c r="A4" s="7" t="s">
        <v>4</v>
      </c>
      <c r="B4" s="6" t="s">
        <v>5</v>
      </c>
      <c r="C4" s="77" t="s">
        <v>6</v>
      </c>
      <c r="D4" s="5" t="s">
        <v>7</v>
      </c>
      <c r="E4" s="4" t="s">
        <v>8</v>
      </c>
      <c r="F4" s="4"/>
      <c r="G4" s="4"/>
      <c r="H4" s="4"/>
      <c r="I4" s="4"/>
      <c r="J4" s="4"/>
      <c r="K4" s="4"/>
      <c r="L4" s="4"/>
      <c r="M4" s="4"/>
      <c r="N4" s="4"/>
      <c r="O4" s="4"/>
      <c r="P4" s="3" t="s">
        <v>9</v>
      </c>
      <c r="Q4" s="3"/>
      <c r="R4" s="27"/>
      <c r="S4" s="4" t="s">
        <v>10</v>
      </c>
      <c r="T4" s="4"/>
      <c r="U4" s="4"/>
      <c r="V4" s="69" t="s">
        <v>11</v>
      </c>
      <c r="W4" s="5" t="s">
        <v>12</v>
      </c>
      <c r="X4" s="72" t="s">
        <v>13</v>
      </c>
      <c r="Y4" s="1" t="s">
        <v>14</v>
      </c>
      <c r="Z4" s="1"/>
      <c r="AA4" s="1"/>
      <c r="AB4" s="1"/>
      <c r="AC4" s="1"/>
      <c r="AD4" s="2" t="s">
        <v>15</v>
      </c>
      <c r="AE4" s="55" t="s">
        <v>16</v>
      </c>
      <c r="AF4" s="55" t="s">
        <v>17</v>
      </c>
      <c r="AH4" s="89"/>
      <c r="AJ4" s="40"/>
    </row>
    <row r="5" spans="1:36" s="20" customFormat="1" ht="30.75" customHeight="1">
      <c r="A5" s="7"/>
      <c r="B5" s="6"/>
      <c r="C5" s="77"/>
      <c r="D5" s="5"/>
      <c r="E5" s="4" t="s">
        <v>18</v>
      </c>
      <c r="F5" s="4"/>
      <c r="G5" s="1" t="s">
        <v>19</v>
      </c>
      <c r="H5" s="1"/>
      <c r="I5" s="1" t="s">
        <v>20</v>
      </c>
      <c r="J5" s="1"/>
      <c r="K5" s="1" t="s">
        <v>21</v>
      </c>
      <c r="L5" s="1"/>
      <c r="M5" s="56" t="s">
        <v>22</v>
      </c>
      <c r="N5" s="56"/>
      <c r="O5" s="56"/>
      <c r="P5" s="3"/>
      <c r="Q5" s="3"/>
      <c r="R5" s="17"/>
      <c r="S5" s="4"/>
      <c r="T5" s="4"/>
      <c r="U5" s="4"/>
      <c r="V5" s="69"/>
      <c r="W5" s="5"/>
      <c r="X5" s="72"/>
      <c r="Y5" s="1"/>
      <c r="Z5" s="1"/>
      <c r="AA5" s="1"/>
      <c r="AB5" s="1"/>
      <c r="AC5" s="1"/>
      <c r="AD5" s="2"/>
      <c r="AE5" s="55"/>
      <c r="AF5" s="55"/>
      <c r="AH5" s="89"/>
      <c r="AJ5" s="40"/>
    </row>
    <row r="6" spans="1:36" s="20" customFormat="1" ht="74.25" customHeight="1">
      <c r="A6" s="7" t="s">
        <v>4</v>
      </c>
      <c r="B6" s="6"/>
      <c r="C6" s="77"/>
      <c r="D6" s="5"/>
      <c r="E6" s="29" t="s">
        <v>23</v>
      </c>
      <c r="F6" s="29" t="s">
        <v>24</v>
      </c>
      <c r="G6" s="29" t="s">
        <v>23</v>
      </c>
      <c r="H6" s="29" t="s">
        <v>24</v>
      </c>
      <c r="I6" s="29" t="s">
        <v>23</v>
      </c>
      <c r="J6" s="29" t="s">
        <v>24</v>
      </c>
      <c r="K6" s="29" t="s">
        <v>23</v>
      </c>
      <c r="L6" s="29" t="s">
        <v>24</v>
      </c>
      <c r="M6" s="30" t="s">
        <v>23</v>
      </c>
      <c r="N6" s="30" t="s">
        <v>24</v>
      </c>
      <c r="O6" s="31" t="s">
        <v>25</v>
      </c>
      <c r="P6" s="28" t="s">
        <v>9</v>
      </c>
      <c r="Q6" s="28" t="s">
        <v>26</v>
      </c>
      <c r="R6" s="28" t="s">
        <v>27</v>
      </c>
      <c r="S6" s="28" t="s">
        <v>28</v>
      </c>
      <c r="T6" s="28" t="s">
        <v>29</v>
      </c>
      <c r="U6" s="32" t="s">
        <v>30</v>
      </c>
      <c r="V6" s="69"/>
      <c r="W6" s="5"/>
      <c r="X6" s="72"/>
      <c r="Y6" s="28" t="s">
        <v>18</v>
      </c>
      <c r="Z6" s="28" t="s">
        <v>19</v>
      </c>
      <c r="AA6" s="28" t="s">
        <v>20</v>
      </c>
      <c r="AB6" s="28" t="s">
        <v>21</v>
      </c>
      <c r="AC6" s="28" t="s">
        <v>31</v>
      </c>
      <c r="AD6" s="2"/>
      <c r="AE6" s="55"/>
      <c r="AF6" s="55"/>
      <c r="AG6" s="67" t="s">
        <v>32</v>
      </c>
      <c r="AH6" s="90" t="s">
        <v>33</v>
      </c>
      <c r="AI6" s="68" t="s">
        <v>34</v>
      </c>
      <c r="AJ6" s="60" t="s">
        <v>35</v>
      </c>
    </row>
    <row r="7" spans="1:36" s="20" customFormat="1" ht="28.5" customHeight="1">
      <c r="A7" s="33">
        <v>1</v>
      </c>
      <c r="B7" s="34" t="s">
        <v>36</v>
      </c>
      <c r="C7" s="57" t="s">
        <v>37</v>
      </c>
      <c r="D7" s="35" t="s">
        <v>38</v>
      </c>
      <c r="E7" s="26">
        <v>116</v>
      </c>
      <c r="F7" s="26">
        <v>5</v>
      </c>
      <c r="G7" s="36">
        <v>124</v>
      </c>
      <c r="H7" s="36">
        <v>5</v>
      </c>
      <c r="I7" s="36">
        <v>122</v>
      </c>
      <c r="J7" s="36">
        <v>5</v>
      </c>
      <c r="K7" s="36">
        <v>134</v>
      </c>
      <c r="L7" s="36">
        <v>5</v>
      </c>
      <c r="M7" s="37">
        <f t="shared" ref="M7:M38" si="0">E7+G7+I7+K7</f>
        <v>496</v>
      </c>
      <c r="N7" s="37">
        <f t="shared" ref="N7:N38" si="1">F7+H7+J7+L7</f>
        <v>20</v>
      </c>
      <c r="O7" s="38">
        <f t="shared" ref="O7:O38" si="2">M7/N7</f>
        <v>24.8</v>
      </c>
      <c r="P7" s="38">
        <v>575</v>
      </c>
      <c r="Q7" s="38">
        <v>60</v>
      </c>
      <c r="R7" s="38">
        <v>4</v>
      </c>
      <c r="S7" s="36">
        <v>0</v>
      </c>
      <c r="T7" s="39">
        <v>12</v>
      </c>
      <c r="U7" s="36">
        <v>0</v>
      </c>
      <c r="V7" s="70">
        <f t="shared" ref="V7:V38" si="3">M7+S7</f>
        <v>496</v>
      </c>
      <c r="W7" s="38">
        <v>47</v>
      </c>
      <c r="X7" s="73">
        <f t="shared" ref="X7:X38" si="4">P7+W7+R7</f>
        <v>626</v>
      </c>
      <c r="Y7" s="40">
        <v>15</v>
      </c>
      <c r="Z7" s="40">
        <v>9</v>
      </c>
      <c r="AA7" s="40">
        <v>15</v>
      </c>
      <c r="AB7" s="40">
        <v>16</v>
      </c>
      <c r="AC7" s="40">
        <f t="shared" ref="AC7:AC38" si="5">Y7+Z7+AA7+AB7</f>
        <v>55</v>
      </c>
      <c r="AD7" s="38">
        <v>134.5</v>
      </c>
      <c r="AE7" s="37">
        <f t="shared" ref="AE7:AE38" si="6">V7+AC7</f>
        <v>551</v>
      </c>
      <c r="AF7" s="41">
        <f t="shared" ref="AF7:AF38" si="7">X7+AD7</f>
        <v>760.5</v>
      </c>
      <c r="AG7" s="61">
        <v>762.5</v>
      </c>
      <c r="AH7" s="91">
        <f t="shared" ref="AH7:AH38" si="8">AF7-AG7</f>
        <v>-2</v>
      </c>
      <c r="AI7" s="64">
        <v>548</v>
      </c>
      <c r="AJ7" s="37">
        <f t="shared" ref="AJ7:AJ38" si="9">AE7-AI7</f>
        <v>3</v>
      </c>
    </row>
    <row r="8" spans="1:36" s="20" customFormat="1" ht="28.5" customHeight="1">
      <c r="A8" s="33">
        <v>2</v>
      </c>
      <c r="B8" s="34" t="s">
        <v>39</v>
      </c>
      <c r="C8" s="57" t="s">
        <v>40</v>
      </c>
      <c r="D8" s="35" t="s">
        <v>41</v>
      </c>
      <c r="E8" s="26">
        <v>104</v>
      </c>
      <c r="F8" s="26">
        <v>4</v>
      </c>
      <c r="G8" s="36">
        <v>108</v>
      </c>
      <c r="H8" s="36">
        <v>4</v>
      </c>
      <c r="I8" s="36">
        <v>100</v>
      </c>
      <c r="J8" s="36">
        <v>4</v>
      </c>
      <c r="K8" s="36">
        <v>122</v>
      </c>
      <c r="L8" s="36">
        <v>5</v>
      </c>
      <c r="M8" s="37">
        <f t="shared" si="0"/>
        <v>434</v>
      </c>
      <c r="N8" s="37">
        <f t="shared" si="1"/>
        <v>17</v>
      </c>
      <c r="O8" s="38">
        <f t="shared" si="2"/>
        <v>25.529411764705884</v>
      </c>
      <c r="P8" s="38">
        <v>489</v>
      </c>
      <c r="Q8" s="38">
        <v>51</v>
      </c>
      <c r="R8" s="38">
        <v>0</v>
      </c>
      <c r="S8" s="36">
        <v>0</v>
      </c>
      <c r="T8" s="39">
        <v>0</v>
      </c>
      <c r="U8" s="36">
        <v>0</v>
      </c>
      <c r="V8" s="70">
        <f t="shared" si="3"/>
        <v>434</v>
      </c>
      <c r="W8" s="38">
        <v>21</v>
      </c>
      <c r="X8" s="73">
        <f t="shared" si="4"/>
        <v>510</v>
      </c>
      <c r="Y8" s="40">
        <v>0</v>
      </c>
      <c r="Z8" s="40">
        <v>0</v>
      </c>
      <c r="AA8" s="40">
        <v>0</v>
      </c>
      <c r="AB8" s="40">
        <v>0</v>
      </c>
      <c r="AC8" s="40">
        <f t="shared" si="5"/>
        <v>0</v>
      </c>
      <c r="AD8" s="38">
        <v>0</v>
      </c>
      <c r="AE8" s="37">
        <f t="shared" si="6"/>
        <v>434</v>
      </c>
      <c r="AF8" s="41">
        <f t="shared" si="7"/>
        <v>510</v>
      </c>
      <c r="AG8" s="62">
        <v>542</v>
      </c>
      <c r="AH8" s="91">
        <f t="shared" si="8"/>
        <v>-32</v>
      </c>
      <c r="AI8" s="65">
        <v>454</v>
      </c>
      <c r="AJ8" s="37">
        <f t="shared" si="9"/>
        <v>-20</v>
      </c>
    </row>
    <row r="9" spans="1:36" s="20" customFormat="1" ht="28.5" customHeight="1">
      <c r="A9" s="33">
        <v>3</v>
      </c>
      <c r="B9" s="34" t="s">
        <v>42</v>
      </c>
      <c r="C9" s="57" t="s">
        <v>43</v>
      </c>
      <c r="D9" s="35" t="s">
        <v>41</v>
      </c>
      <c r="E9" s="26">
        <v>159</v>
      </c>
      <c r="F9" s="26">
        <v>6</v>
      </c>
      <c r="G9" s="36">
        <v>167</v>
      </c>
      <c r="H9" s="36">
        <v>6</v>
      </c>
      <c r="I9" s="36">
        <v>161</v>
      </c>
      <c r="J9" s="36">
        <v>6</v>
      </c>
      <c r="K9" s="36">
        <v>152</v>
      </c>
      <c r="L9" s="36">
        <v>6</v>
      </c>
      <c r="M9" s="37">
        <f t="shared" si="0"/>
        <v>639</v>
      </c>
      <c r="N9" s="37">
        <f t="shared" si="1"/>
        <v>24</v>
      </c>
      <c r="O9" s="38">
        <f t="shared" si="2"/>
        <v>26.625</v>
      </c>
      <c r="P9" s="38">
        <v>690</v>
      </c>
      <c r="Q9" s="38">
        <v>72</v>
      </c>
      <c r="R9" s="38">
        <v>2</v>
      </c>
      <c r="S9" s="36">
        <v>0</v>
      </c>
      <c r="T9" s="39">
        <v>12</v>
      </c>
      <c r="U9" s="36">
        <v>0</v>
      </c>
      <c r="V9" s="70">
        <f t="shared" si="3"/>
        <v>639</v>
      </c>
      <c r="W9" s="38">
        <v>48</v>
      </c>
      <c r="X9" s="73">
        <f t="shared" si="4"/>
        <v>740</v>
      </c>
      <c r="Y9" s="40">
        <v>0</v>
      </c>
      <c r="Z9" s="40">
        <v>0</v>
      </c>
      <c r="AA9" s="40">
        <v>0</v>
      </c>
      <c r="AB9" s="40">
        <v>0</v>
      </c>
      <c r="AC9" s="40">
        <f t="shared" si="5"/>
        <v>0</v>
      </c>
      <c r="AD9" s="38">
        <v>0</v>
      </c>
      <c r="AE9" s="37">
        <f t="shared" si="6"/>
        <v>639</v>
      </c>
      <c r="AF9" s="41">
        <f t="shared" si="7"/>
        <v>740</v>
      </c>
      <c r="AG9" s="62">
        <v>715</v>
      </c>
      <c r="AH9" s="91">
        <f t="shared" si="8"/>
        <v>25</v>
      </c>
      <c r="AI9" s="65">
        <v>640</v>
      </c>
      <c r="AJ9" s="37">
        <f t="shared" si="9"/>
        <v>-1</v>
      </c>
    </row>
    <row r="10" spans="1:36" s="20" customFormat="1" ht="28.5" customHeight="1">
      <c r="A10" s="33">
        <v>4</v>
      </c>
      <c r="B10" s="34" t="s">
        <v>44</v>
      </c>
      <c r="C10" s="57" t="s">
        <v>45</v>
      </c>
      <c r="D10" s="35" t="s">
        <v>38</v>
      </c>
      <c r="E10" s="26">
        <v>147</v>
      </c>
      <c r="F10" s="26">
        <v>6</v>
      </c>
      <c r="G10" s="36">
        <v>154</v>
      </c>
      <c r="H10" s="36">
        <v>6</v>
      </c>
      <c r="I10" s="36">
        <v>159</v>
      </c>
      <c r="J10" s="36">
        <v>6</v>
      </c>
      <c r="K10" s="36">
        <v>160</v>
      </c>
      <c r="L10" s="36">
        <v>6</v>
      </c>
      <c r="M10" s="37">
        <f t="shared" si="0"/>
        <v>620</v>
      </c>
      <c r="N10" s="37">
        <f t="shared" si="1"/>
        <v>24</v>
      </c>
      <c r="O10" s="38">
        <f t="shared" si="2"/>
        <v>25.833333333333332</v>
      </c>
      <c r="P10" s="38">
        <v>690</v>
      </c>
      <c r="Q10" s="38">
        <v>72</v>
      </c>
      <c r="R10" s="38">
        <v>2</v>
      </c>
      <c r="S10" s="36">
        <v>0</v>
      </c>
      <c r="T10" s="39">
        <v>12</v>
      </c>
      <c r="U10" s="36">
        <v>0</v>
      </c>
      <c r="V10" s="70">
        <f t="shared" si="3"/>
        <v>620</v>
      </c>
      <c r="W10" s="38">
        <v>49</v>
      </c>
      <c r="X10" s="73">
        <f t="shared" si="4"/>
        <v>741</v>
      </c>
      <c r="Y10" s="40">
        <v>0</v>
      </c>
      <c r="Z10" s="40">
        <v>0</v>
      </c>
      <c r="AA10" s="40">
        <v>0</v>
      </c>
      <c r="AB10" s="40">
        <v>0</v>
      </c>
      <c r="AC10" s="40">
        <f t="shared" si="5"/>
        <v>0</v>
      </c>
      <c r="AD10" s="38">
        <v>0</v>
      </c>
      <c r="AE10" s="37">
        <f t="shared" si="6"/>
        <v>620</v>
      </c>
      <c r="AF10" s="41">
        <f t="shared" si="7"/>
        <v>741</v>
      </c>
      <c r="AG10" s="62">
        <v>745</v>
      </c>
      <c r="AH10" s="91">
        <f t="shared" si="8"/>
        <v>-4</v>
      </c>
      <c r="AI10" s="65">
        <v>591</v>
      </c>
      <c r="AJ10" s="37">
        <f t="shared" si="9"/>
        <v>29</v>
      </c>
    </row>
    <row r="11" spans="1:36" s="20" customFormat="1" ht="28.5" customHeight="1">
      <c r="A11" s="33">
        <v>5</v>
      </c>
      <c r="B11" s="34" t="s">
        <v>46</v>
      </c>
      <c r="C11" s="57" t="s">
        <v>47</v>
      </c>
      <c r="D11" s="35" t="s">
        <v>41</v>
      </c>
      <c r="E11" s="26">
        <v>177</v>
      </c>
      <c r="F11" s="26">
        <v>7</v>
      </c>
      <c r="G11" s="36">
        <v>165</v>
      </c>
      <c r="H11" s="36">
        <v>6</v>
      </c>
      <c r="I11" s="36">
        <v>175</v>
      </c>
      <c r="J11" s="36">
        <v>7</v>
      </c>
      <c r="K11" s="36">
        <v>173</v>
      </c>
      <c r="L11" s="36">
        <v>6</v>
      </c>
      <c r="M11" s="37">
        <f t="shared" si="0"/>
        <v>690</v>
      </c>
      <c r="N11" s="37">
        <f t="shared" si="1"/>
        <v>26</v>
      </c>
      <c r="O11" s="38">
        <f t="shared" si="2"/>
        <v>26.53846153846154</v>
      </c>
      <c r="P11" s="38">
        <v>747</v>
      </c>
      <c r="Q11" s="38">
        <v>78</v>
      </c>
      <c r="R11" s="38">
        <v>5</v>
      </c>
      <c r="S11" s="36">
        <v>0</v>
      </c>
      <c r="T11" s="39">
        <v>13</v>
      </c>
      <c r="U11" s="36">
        <v>0</v>
      </c>
      <c r="V11" s="70">
        <f t="shared" si="3"/>
        <v>690</v>
      </c>
      <c r="W11" s="38">
        <v>56</v>
      </c>
      <c r="X11" s="73">
        <f t="shared" si="4"/>
        <v>808</v>
      </c>
      <c r="Y11" s="40">
        <v>15</v>
      </c>
      <c r="Z11" s="40">
        <v>13</v>
      </c>
      <c r="AA11" s="40">
        <v>16</v>
      </c>
      <c r="AB11" s="40">
        <v>16</v>
      </c>
      <c r="AC11" s="40">
        <f t="shared" si="5"/>
        <v>60</v>
      </c>
      <c r="AD11" s="38">
        <v>134.5</v>
      </c>
      <c r="AE11" s="37">
        <f t="shared" si="6"/>
        <v>750</v>
      </c>
      <c r="AF11" s="41">
        <f t="shared" si="7"/>
        <v>942.5</v>
      </c>
      <c r="AG11" s="62">
        <v>945.5</v>
      </c>
      <c r="AH11" s="91">
        <f t="shared" si="8"/>
        <v>-3</v>
      </c>
      <c r="AI11" s="65">
        <v>751</v>
      </c>
      <c r="AJ11" s="37">
        <f t="shared" si="9"/>
        <v>-1</v>
      </c>
    </row>
    <row r="12" spans="1:36" s="20" customFormat="1" ht="28.5" customHeight="1">
      <c r="A12" s="33">
        <v>6</v>
      </c>
      <c r="B12" s="34" t="s">
        <v>48</v>
      </c>
      <c r="C12" s="57" t="s">
        <v>49</v>
      </c>
      <c r="D12" s="35" t="s">
        <v>41</v>
      </c>
      <c r="E12" s="26">
        <v>101</v>
      </c>
      <c r="F12" s="26">
        <v>4</v>
      </c>
      <c r="G12" s="36">
        <v>108</v>
      </c>
      <c r="H12" s="36">
        <v>4</v>
      </c>
      <c r="I12" s="36">
        <v>98</v>
      </c>
      <c r="J12" s="36">
        <v>4</v>
      </c>
      <c r="K12" s="36">
        <v>110</v>
      </c>
      <c r="L12" s="36">
        <v>4</v>
      </c>
      <c r="M12" s="37">
        <f t="shared" si="0"/>
        <v>417</v>
      </c>
      <c r="N12" s="37">
        <f t="shared" si="1"/>
        <v>16</v>
      </c>
      <c r="O12" s="38">
        <f t="shared" si="2"/>
        <v>26.0625</v>
      </c>
      <c r="P12" s="38">
        <v>460</v>
      </c>
      <c r="Q12" s="38">
        <v>48</v>
      </c>
      <c r="R12" s="38">
        <v>11</v>
      </c>
      <c r="S12" s="36">
        <v>0</v>
      </c>
      <c r="T12" s="39">
        <v>0</v>
      </c>
      <c r="U12" s="36">
        <v>0</v>
      </c>
      <c r="V12" s="70">
        <f t="shared" si="3"/>
        <v>417</v>
      </c>
      <c r="W12" s="38">
        <v>22</v>
      </c>
      <c r="X12" s="73">
        <f t="shared" si="4"/>
        <v>493</v>
      </c>
      <c r="Y12" s="40">
        <v>0</v>
      </c>
      <c r="Z12" s="40">
        <v>0</v>
      </c>
      <c r="AA12" s="40">
        <v>0</v>
      </c>
      <c r="AB12" s="40">
        <v>0</v>
      </c>
      <c r="AC12" s="40">
        <f t="shared" si="5"/>
        <v>0</v>
      </c>
      <c r="AD12" s="38">
        <v>0</v>
      </c>
      <c r="AE12" s="37">
        <f t="shared" si="6"/>
        <v>417</v>
      </c>
      <c r="AF12" s="41">
        <f t="shared" si="7"/>
        <v>493</v>
      </c>
      <c r="AG12" s="62">
        <v>486</v>
      </c>
      <c r="AH12" s="91">
        <f t="shared" si="8"/>
        <v>7</v>
      </c>
      <c r="AI12" s="65">
        <v>414</v>
      </c>
      <c r="AJ12" s="37">
        <f t="shared" si="9"/>
        <v>3</v>
      </c>
    </row>
    <row r="13" spans="1:36" s="20" customFormat="1" ht="28.5" customHeight="1">
      <c r="A13" s="33">
        <v>7</v>
      </c>
      <c r="B13" s="34" t="s">
        <v>50</v>
      </c>
      <c r="C13" s="57" t="s">
        <v>51</v>
      </c>
      <c r="D13" s="35" t="s">
        <v>41</v>
      </c>
      <c r="E13" s="26">
        <v>86</v>
      </c>
      <c r="F13" s="26">
        <v>3</v>
      </c>
      <c r="G13" s="36">
        <v>71</v>
      </c>
      <c r="H13" s="36">
        <v>3</v>
      </c>
      <c r="I13" s="36">
        <v>73</v>
      </c>
      <c r="J13" s="36">
        <v>3</v>
      </c>
      <c r="K13" s="36">
        <v>81</v>
      </c>
      <c r="L13" s="36">
        <v>3</v>
      </c>
      <c r="M13" s="37">
        <f t="shared" si="0"/>
        <v>311</v>
      </c>
      <c r="N13" s="37">
        <f t="shared" si="1"/>
        <v>12</v>
      </c>
      <c r="O13" s="38">
        <f t="shared" si="2"/>
        <v>25.916666666666668</v>
      </c>
      <c r="P13" s="38">
        <v>345</v>
      </c>
      <c r="Q13" s="38">
        <v>36</v>
      </c>
      <c r="R13" s="38">
        <v>9</v>
      </c>
      <c r="S13" s="36">
        <v>0</v>
      </c>
      <c r="T13" s="39">
        <v>13</v>
      </c>
      <c r="U13" s="36">
        <v>0</v>
      </c>
      <c r="V13" s="70">
        <f t="shared" si="3"/>
        <v>311</v>
      </c>
      <c r="W13" s="38">
        <v>36</v>
      </c>
      <c r="X13" s="73">
        <f t="shared" si="4"/>
        <v>390</v>
      </c>
      <c r="Y13" s="40">
        <v>0</v>
      </c>
      <c r="Z13" s="40">
        <v>0</v>
      </c>
      <c r="AA13" s="40">
        <v>0</v>
      </c>
      <c r="AB13" s="40">
        <v>0</v>
      </c>
      <c r="AC13" s="40">
        <f t="shared" si="5"/>
        <v>0</v>
      </c>
      <c r="AD13" s="38">
        <v>0</v>
      </c>
      <c r="AE13" s="37">
        <f t="shared" si="6"/>
        <v>311</v>
      </c>
      <c r="AF13" s="41">
        <f t="shared" si="7"/>
        <v>390</v>
      </c>
      <c r="AG13" s="62">
        <v>384</v>
      </c>
      <c r="AH13" s="91">
        <f t="shared" si="8"/>
        <v>6</v>
      </c>
      <c r="AI13" s="65">
        <v>270</v>
      </c>
      <c r="AJ13" s="37">
        <f t="shared" si="9"/>
        <v>41</v>
      </c>
    </row>
    <row r="14" spans="1:36" s="20" customFormat="1" ht="30" customHeight="1">
      <c r="A14" s="33">
        <v>8</v>
      </c>
      <c r="B14" s="34" t="s">
        <v>52</v>
      </c>
      <c r="C14" s="57" t="s">
        <v>53</v>
      </c>
      <c r="D14" s="35" t="s">
        <v>41</v>
      </c>
      <c r="E14" s="26">
        <v>131</v>
      </c>
      <c r="F14" s="26">
        <v>5</v>
      </c>
      <c r="G14" s="36">
        <v>122</v>
      </c>
      <c r="H14" s="36">
        <v>5</v>
      </c>
      <c r="I14" s="36">
        <v>141</v>
      </c>
      <c r="J14" s="36">
        <v>5</v>
      </c>
      <c r="K14" s="36">
        <v>152</v>
      </c>
      <c r="L14" s="36">
        <v>6</v>
      </c>
      <c r="M14" s="37">
        <f t="shared" si="0"/>
        <v>546</v>
      </c>
      <c r="N14" s="37">
        <f t="shared" si="1"/>
        <v>21</v>
      </c>
      <c r="O14" s="38">
        <f t="shared" si="2"/>
        <v>26</v>
      </c>
      <c r="P14" s="38">
        <v>604</v>
      </c>
      <c r="Q14" s="38">
        <v>63</v>
      </c>
      <c r="R14" s="38">
        <v>0</v>
      </c>
      <c r="S14" s="36">
        <v>0</v>
      </c>
      <c r="T14" s="39">
        <v>0</v>
      </c>
      <c r="U14" s="36">
        <v>17</v>
      </c>
      <c r="V14" s="70">
        <f t="shared" si="3"/>
        <v>546</v>
      </c>
      <c r="W14" s="38">
        <v>48.5</v>
      </c>
      <c r="X14" s="73">
        <f t="shared" si="4"/>
        <v>652.5</v>
      </c>
      <c r="Y14" s="40">
        <v>0</v>
      </c>
      <c r="Z14" s="40">
        <v>0</v>
      </c>
      <c r="AA14" s="40">
        <v>0</v>
      </c>
      <c r="AB14" s="40">
        <v>0</v>
      </c>
      <c r="AC14" s="40">
        <f t="shared" si="5"/>
        <v>0</v>
      </c>
      <c r="AD14" s="38">
        <v>0</v>
      </c>
      <c r="AE14" s="37">
        <f t="shared" si="6"/>
        <v>546</v>
      </c>
      <c r="AF14" s="41">
        <f t="shared" si="7"/>
        <v>652.5</v>
      </c>
      <c r="AG14" s="62">
        <v>686</v>
      </c>
      <c r="AH14" s="91">
        <f t="shared" si="8"/>
        <v>-33.5</v>
      </c>
      <c r="AI14" s="65">
        <v>577</v>
      </c>
      <c r="AJ14" s="37">
        <f t="shared" si="9"/>
        <v>-31</v>
      </c>
    </row>
    <row r="15" spans="1:36" s="20" customFormat="1" ht="28.5" customHeight="1">
      <c r="A15" s="33">
        <v>9</v>
      </c>
      <c r="B15" s="34" t="s">
        <v>54</v>
      </c>
      <c r="C15" s="57" t="s">
        <v>55</v>
      </c>
      <c r="D15" s="35" t="s">
        <v>41</v>
      </c>
      <c r="E15" s="26">
        <v>138</v>
      </c>
      <c r="F15" s="26">
        <v>5</v>
      </c>
      <c r="G15" s="36">
        <v>150</v>
      </c>
      <c r="H15" s="36">
        <v>6</v>
      </c>
      <c r="I15" s="36">
        <v>144</v>
      </c>
      <c r="J15" s="36">
        <v>5</v>
      </c>
      <c r="K15" s="36">
        <v>145</v>
      </c>
      <c r="L15" s="36">
        <v>5</v>
      </c>
      <c r="M15" s="37">
        <f t="shared" si="0"/>
        <v>577</v>
      </c>
      <c r="N15" s="37">
        <f t="shared" si="1"/>
        <v>21</v>
      </c>
      <c r="O15" s="38">
        <f t="shared" si="2"/>
        <v>27.476190476190474</v>
      </c>
      <c r="P15" s="38">
        <v>604</v>
      </c>
      <c r="Q15" s="38">
        <v>63</v>
      </c>
      <c r="R15" s="38">
        <v>0</v>
      </c>
      <c r="S15" s="36">
        <v>0</v>
      </c>
      <c r="T15" s="39">
        <v>13</v>
      </c>
      <c r="U15" s="36">
        <v>0</v>
      </c>
      <c r="V15" s="70">
        <f t="shared" si="3"/>
        <v>577</v>
      </c>
      <c r="W15" s="38">
        <v>47.5</v>
      </c>
      <c r="X15" s="73">
        <f t="shared" si="4"/>
        <v>651.5</v>
      </c>
      <c r="Y15" s="40">
        <v>0</v>
      </c>
      <c r="Z15" s="40">
        <v>0</v>
      </c>
      <c r="AA15" s="40">
        <v>0</v>
      </c>
      <c r="AB15" s="40">
        <v>0</v>
      </c>
      <c r="AC15" s="40">
        <f t="shared" si="5"/>
        <v>0</v>
      </c>
      <c r="AD15" s="38">
        <v>0</v>
      </c>
      <c r="AE15" s="37">
        <f t="shared" si="6"/>
        <v>577</v>
      </c>
      <c r="AF15" s="41">
        <f t="shared" si="7"/>
        <v>651.5</v>
      </c>
      <c r="AG15" s="62">
        <v>656.5</v>
      </c>
      <c r="AH15" s="91">
        <f t="shared" si="8"/>
        <v>-5</v>
      </c>
      <c r="AI15" s="65">
        <v>575</v>
      </c>
      <c r="AJ15" s="37">
        <f t="shared" si="9"/>
        <v>2</v>
      </c>
    </row>
    <row r="16" spans="1:36" s="20" customFormat="1" ht="28.5" customHeight="1">
      <c r="A16" s="33">
        <v>10</v>
      </c>
      <c r="B16" s="34" t="s">
        <v>56</v>
      </c>
      <c r="C16" s="57" t="s">
        <v>57</v>
      </c>
      <c r="D16" s="35" t="s">
        <v>41</v>
      </c>
      <c r="E16" s="26">
        <v>145</v>
      </c>
      <c r="F16" s="26">
        <v>5</v>
      </c>
      <c r="G16" s="36">
        <v>121</v>
      </c>
      <c r="H16" s="36">
        <v>5</v>
      </c>
      <c r="I16" s="36">
        <v>132</v>
      </c>
      <c r="J16" s="36">
        <v>5</v>
      </c>
      <c r="K16" s="36">
        <v>145</v>
      </c>
      <c r="L16" s="36">
        <v>5</v>
      </c>
      <c r="M16" s="37">
        <f t="shared" si="0"/>
        <v>543</v>
      </c>
      <c r="N16" s="37">
        <f t="shared" si="1"/>
        <v>20</v>
      </c>
      <c r="O16" s="38">
        <f t="shared" si="2"/>
        <v>27.15</v>
      </c>
      <c r="P16" s="38">
        <v>575</v>
      </c>
      <c r="Q16" s="38">
        <v>60</v>
      </c>
      <c r="R16" s="38">
        <v>1</v>
      </c>
      <c r="S16" s="36">
        <v>0</v>
      </c>
      <c r="T16" s="39">
        <v>0</v>
      </c>
      <c r="U16" s="36">
        <v>0</v>
      </c>
      <c r="V16" s="70">
        <f t="shared" si="3"/>
        <v>543</v>
      </c>
      <c r="W16" s="38">
        <v>31.5</v>
      </c>
      <c r="X16" s="73">
        <f t="shared" si="4"/>
        <v>607.5</v>
      </c>
      <c r="Y16" s="40">
        <v>0</v>
      </c>
      <c r="Z16" s="40">
        <v>0</v>
      </c>
      <c r="AA16" s="40">
        <v>0</v>
      </c>
      <c r="AB16" s="40">
        <v>0</v>
      </c>
      <c r="AC16" s="40">
        <f t="shared" si="5"/>
        <v>0</v>
      </c>
      <c r="AD16" s="38">
        <v>0</v>
      </c>
      <c r="AE16" s="37">
        <f t="shared" si="6"/>
        <v>543</v>
      </c>
      <c r="AF16" s="41">
        <f t="shared" si="7"/>
        <v>607.5</v>
      </c>
      <c r="AG16" s="62">
        <v>612.5</v>
      </c>
      <c r="AH16" s="91">
        <f t="shared" si="8"/>
        <v>-5</v>
      </c>
      <c r="AI16" s="65">
        <v>531</v>
      </c>
      <c r="AJ16" s="37">
        <f t="shared" si="9"/>
        <v>12</v>
      </c>
    </row>
    <row r="17" spans="1:36" s="20" customFormat="1" ht="28.5" customHeight="1">
      <c r="A17" s="33">
        <v>11</v>
      </c>
      <c r="B17" s="34" t="s">
        <v>58</v>
      </c>
      <c r="C17" s="57" t="s">
        <v>59</v>
      </c>
      <c r="D17" s="35" t="s">
        <v>41</v>
      </c>
      <c r="E17" s="26">
        <v>133</v>
      </c>
      <c r="F17" s="26">
        <v>5</v>
      </c>
      <c r="G17" s="36">
        <v>100</v>
      </c>
      <c r="H17" s="36">
        <v>4</v>
      </c>
      <c r="I17" s="36">
        <v>106</v>
      </c>
      <c r="J17" s="36">
        <v>4</v>
      </c>
      <c r="K17" s="36">
        <v>110</v>
      </c>
      <c r="L17" s="36">
        <v>4</v>
      </c>
      <c r="M17" s="37">
        <f t="shared" si="0"/>
        <v>449</v>
      </c>
      <c r="N17" s="37">
        <f t="shared" si="1"/>
        <v>17</v>
      </c>
      <c r="O17" s="38">
        <f t="shared" si="2"/>
        <v>26.411764705882351</v>
      </c>
      <c r="P17" s="38">
        <v>488</v>
      </c>
      <c r="Q17" s="38">
        <v>51</v>
      </c>
      <c r="R17" s="38">
        <v>0</v>
      </c>
      <c r="S17" s="36">
        <v>0</v>
      </c>
      <c r="T17" s="39">
        <v>13</v>
      </c>
      <c r="U17" s="36">
        <v>0</v>
      </c>
      <c r="V17" s="70">
        <f t="shared" si="3"/>
        <v>449</v>
      </c>
      <c r="W17" s="38">
        <v>43</v>
      </c>
      <c r="X17" s="73">
        <f t="shared" si="4"/>
        <v>531</v>
      </c>
      <c r="Y17" s="40">
        <v>0</v>
      </c>
      <c r="Z17" s="40">
        <v>0</v>
      </c>
      <c r="AA17" s="40">
        <v>0</v>
      </c>
      <c r="AB17" s="40">
        <v>0</v>
      </c>
      <c r="AC17" s="40">
        <f t="shared" si="5"/>
        <v>0</v>
      </c>
      <c r="AD17" s="38">
        <v>0</v>
      </c>
      <c r="AE17" s="37">
        <f t="shared" si="6"/>
        <v>449</v>
      </c>
      <c r="AF17" s="41">
        <f t="shared" si="7"/>
        <v>531</v>
      </c>
      <c r="AG17" s="62">
        <v>536</v>
      </c>
      <c r="AH17" s="91">
        <f t="shared" si="8"/>
        <v>-5</v>
      </c>
      <c r="AI17" s="65">
        <v>437</v>
      </c>
      <c r="AJ17" s="37">
        <f t="shared" si="9"/>
        <v>12</v>
      </c>
    </row>
    <row r="18" spans="1:36" s="20" customFormat="1" ht="28.5" customHeight="1">
      <c r="A18" s="33">
        <v>12</v>
      </c>
      <c r="B18" s="34" t="s">
        <v>60</v>
      </c>
      <c r="C18" s="57" t="s">
        <v>61</v>
      </c>
      <c r="D18" s="35" t="s">
        <v>41</v>
      </c>
      <c r="E18" s="26">
        <v>153</v>
      </c>
      <c r="F18" s="26">
        <v>6</v>
      </c>
      <c r="G18" s="36">
        <v>153</v>
      </c>
      <c r="H18" s="36">
        <v>6</v>
      </c>
      <c r="I18" s="36">
        <v>144</v>
      </c>
      <c r="J18" s="36">
        <v>5</v>
      </c>
      <c r="K18" s="36">
        <v>153</v>
      </c>
      <c r="L18" s="36">
        <v>6</v>
      </c>
      <c r="M18" s="37">
        <f t="shared" si="0"/>
        <v>603</v>
      </c>
      <c r="N18" s="37">
        <f t="shared" si="1"/>
        <v>23</v>
      </c>
      <c r="O18" s="38">
        <f t="shared" si="2"/>
        <v>26.217391304347824</v>
      </c>
      <c r="P18" s="38">
        <v>661</v>
      </c>
      <c r="Q18" s="38">
        <v>69</v>
      </c>
      <c r="R18" s="38">
        <v>2</v>
      </c>
      <c r="S18" s="36">
        <v>0</v>
      </c>
      <c r="T18" s="39">
        <v>13</v>
      </c>
      <c r="U18" s="36">
        <v>0</v>
      </c>
      <c r="V18" s="70">
        <f t="shared" si="3"/>
        <v>603</v>
      </c>
      <c r="W18" s="38">
        <v>52</v>
      </c>
      <c r="X18" s="73">
        <f t="shared" si="4"/>
        <v>715</v>
      </c>
      <c r="Y18" s="40">
        <v>15</v>
      </c>
      <c r="Z18" s="40">
        <v>7</v>
      </c>
      <c r="AA18" s="40">
        <v>12</v>
      </c>
      <c r="AB18" s="40">
        <v>12</v>
      </c>
      <c r="AC18" s="40">
        <f t="shared" si="5"/>
        <v>46</v>
      </c>
      <c r="AD18" s="38">
        <v>134.5</v>
      </c>
      <c r="AE18" s="37">
        <f t="shared" si="6"/>
        <v>649</v>
      </c>
      <c r="AF18" s="41">
        <f t="shared" si="7"/>
        <v>849.5</v>
      </c>
      <c r="AG18" s="62">
        <v>854.5</v>
      </c>
      <c r="AH18" s="91">
        <f t="shared" si="8"/>
        <v>-5</v>
      </c>
      <c r="AI18" s="65">
        <v>660</v>
      </c>
      <c r="AJ18" s="37">
        <f t="shared" si="9"/>
        <v>-11</v>
      </c>
    </row>
    <row r="19" spans="1:36" s="20" customFormat="1" ht="28.5" customHeight="1">
      <c r="A19" s="33">
        <v>13</v>
      </c>
      <c r="B19" s="34" t="s">
        <v>62</v>
      </c>
      <c r="C19" s="57" t="s">
        <v>63</v>
      </c>
      <c r="D19" s="35" t="s">
        <v>41</v>
      </c>
      <c r="E19" s="26">
        <v>134</v>
      </c>
      <c r="F19" s="26">
        <v>5</v>
      </c>
      <c r="G19" s="36">
        <v>157</v>
      </c>
      <c r="H19" s="36">
        <v>6</v>
      </c>
      <c r="I19" s="36">
        <v>131</v>
      </c>
      <c r="J19" s="36">
        <v>5</v>
      </c>
      <c r="K19" s="36">
        <v>119</v>
      </c>
      <c r="L19" s="36">
        <v>5</v>
      </c>
      <c r="M19" s="37">
        <f t="shared" si="0"/>
        <v>541</v>
      </c>
      <c r="N19" s="37">
        <f t="shared" si="1"/>
        <v>21</v>
      </c>
      <c r="O19" s="38">
        <f t="shared" si="2"/>
        <v>25.761904761904763</v>
      </c>
      <c r="P19" s="38">
        <v>604</v>
      </c>
      <c r="Q19" s="38">
        <v>63</v>
      </c>
      <c r="R19" s="38">
        <v>8</v>
      </c>
      <c r="S19" s="36">
        <v>0</v>
      </c>
      <c r="T19" s="39">
        <v>0</v>
      </c>
      <c r="U19" s="36">
        <v>0</v>
      </c>
      <c r="V19" s="70">
        <f t="shared" si="3"/>
        <v>541</v>
      </c>
      <c r="W19" s="38">
        <v>21.5</v>
      </c>
      <c r="X19" s="73">
        <f t="shared" si="4"/>
        <v>633.5</v>
      </c>
      <c r="Y19" s="40">
        <v>0</v>
      </c>
      <c r="Z19" s="40">
        <v>0</v>
      </c>
      <c r="AA19" s="40">
        <v>0</v>
      </c>
      <c r="AB19" s="40">
        <v>0</v>
      </c>
      <c r="AC19" s="40">
        <f t="shared" si="5"/>
        <v>0</v>
      </c>
      <c r="AD19" s="38">
        <v>0</v>
      </c>
      <c r="AE19" s="37">
        <f t="shared" si="6"/>
        <v>541</v>
      </c>
      <c r="AF19" s="41">
        <f t="shared" si="7"/>
        <v>633.5</v>
      </c>
      <c r="AG19" s="62">
        <v>630.5</v>
      </c>
      <c r="AH19" s="91">
        <f t="shared" si="8"/>
        <v>3</v>
      </c>
      <c r="AI19" s="65">
        <v>542</v>
      </c>
      <c r="AJ19" s="37">
        <f t="shared" si="9"/>
        <v>-1</v>
      </c>
    </row>
    <row r="20" spans="1:36" s="20" customFormat="1" ht="28.5" customHeight="1">
      <c r="A20" s="33">
        <v>14</v>
      </c>
      <c r="B20" s="34" t="s">
        <v>64</v>
      </c>
      <c r="C20" s="57" t="s">
        <v>65</v>
      </c>
      <c r="D20" s="35" t="s">
        <v>38</v>
      </c>
      <c r="E20" s="26">
        <v>85</v>
      </c>
      <c r="F20" s="26">
        <v>4</v>
      </c>
      <c r="G20" s="36">
        <v>67</v>
      </c>
      <c r="H20" s="36">
        <v>3</v>
      </c>
      <c r="I20" s="36">
        <v>80</v>
      </c>
      <c r="J20" s="36">
        <v>3</v>
      </c>
      <c r="K20" s="36">
        <v>92</v>
      </c>
      <c r="L20" s="36">
        <v>4</v>
      </c>
      <c r="M20" s="37">
        <f t="shared" si="0"/>
        <v>324</v>
      </c>
      <c r="N20" s="37">
        <f t="shared" si="1"/>
        <v>14</v>
      </c>
      <c r="O20" s="38">
        <f t="shared" si="2"/>
        <v>23.142857142857142</v>
      </c>
      <c r="P20" s="38">
        <v>402</v>
      </c>
      <c r="Q20" s="38">
        <v>42</v>
      </c>
      <c r="R20" s="38">
        <v>0</v>
      </c>
      <c r="S20" s="36">
        <v>0</v>
      </c>
      <c r="T20" s="39">
        <v>12</v>
      </c>
      <c r="U20" s="36">
        <v>0</v>
      </c>
      <c r="V20" s="70">
        <f t="shared" si="3"/>
        <v>324</v>
      </c>
      <c r="W20" s="38">
        <v>62</v>
      </c>
      <c r="X20" s="73">
        <f t="shared" si="4"/>
        <v>464</v>
      </c>
      <c r="Y20" s="40">
        <v>15</v>
      </c>
      <c r="Z20" s="40">
        <v>13</v>
      </c>
      <c r="AA20" s="40">
        <v>16</v>
      </c>
      <c r="AB20" s="40">
        <v>14</v>
      </c>
      <c r="AC20" s="40">
        <f t="shared" si="5"/>
        <v>58</v>
      </c>
      <c r="AD20" s="38">
        <v>134.5</v>
      </c>
      <c r="AE20" s="37">
        <f t="shared" si="6"/>
        <v>382</v>
      </c>
      <c r="AF20" s="41">
        <f t="shared" si="7"/>
        <v>598.5</v>
      </c>
      <c r="AG20" s="62">
        <v>632.5</v>
      </c>
      <c r="AH20" s="91">
        <f t="shared" si="8"/>
        <v>-34</v>
      </c>
      <c r="AI20" s="65">
        <v>405</v>
      </c>
      <c r="AJ20" s="37">
        <f t="shared" si="9"/>
        <v>-23</v>
      </c>
    </row>
    <row r="21" spans="1:36" s="20" customFormat="1" ht="28.5" customHeight="1">
      <c r="A21" s="33">
        <v>15</v>
      </c>
      <c r="B21" s="34" t="s">
        <v>66</v>
      </c>
      <c r="C21" s="57" t="s">
        <v>67</v>
      </c>
      <c r="D21" s="35" t="s">
        <v>41</v>
      </c>
      <c r="E21" s="26">
        <v>138</v>
      </c>
      <c r="F21" s="26">
        <v>5</v>
      </c>
      <c r="G21" s="36">
        <v>147</v>
      </c>
      <c r="H21" s="36">
        <v>6</v>
      </c>
      <c r="I21" s="36">
        <v>127</v>
      </c>
      <c r="J21" s="36">
        <v>5</v>
      </c>
      <c r="K21" s="36">
        <v>120</v>
      </c>
      <c r="L21" s="36">
        <v>5</v>
      </c>
      <c r="M21" s="37">
        <f t="shared" si="0"/>
        <v>532</v>
      </c>
      <c r="N21" s="37">
        <f t="shared" si="1"/>
        <v>21</v>
      </c>
      <c r="O21" s="38">
        <f t="shared" si="2"/>
        <v>25.333333333333332</v>
      </c>
      <c r="P21" s="38">
        <v>604</v>
      </c>
      <c r="Q21" s="38">
        <v>63</v>
      </c>
      <c r="R21" s="38">
        <v>3</v>
      </c>
      <c r="S21" s="36">
        <v>0</v>
      </c>
      <c r="T21" s="39">
        <v>0</v>
      </c>
      <c r="U21" s="36">
        <v>0</v>
      </c>
      <c r="V21" s="70">
        <f t="shared" si="3"/>
        <v>532</v>
      </c>
      <c r="W21" s="38">
        <v>29.5</v>
      </c>
      <c r="X21" s="73">
        <f t="shared" si="4"/>
        <v>636.5</v>
      </c>
      <c r="Y21" s="40">
        <v>0</v>
      </c>
      <c r="Z21" s="40">
        <v>0</v>
      </c>
      <c r="AA21" s="40">
        <v>0</v>
      </c>
      <c r="AB21" s="40">
        <v>0</v>
      </c>
      <c r="AC21" s="40">
        <f t="shared" si="5"/>
        <v>0</v>
      </c>
      <c r="AD21" s="38">
        <v>0</v>
      </c>
      <c r="AE21" s="37">
        <f t="shared" si="6"/>
        <v>532</v>
      </c>
      <c r="AF21" s="41">
        <f t="shared" si="7"/>
        <v>636.5</v>
      </c>
      <c r="AG21" s="62">
        <v>639.5</v>
      </c>
      <c r="AH21" s="91">
        <f t="shared" si="8"/>
        <v>-3</v>
      </c>
      <c r="AI21" s="65">
        <v>546</v>
      </c>
      <c r="AJ21" s="37">
        <f t="shared" si="9"/>
        <v>-14</v>
      </c>
    </row>
    <row r="22" spans="1:36" s="20" customFormat="1" ht="28.5" customHeight="1">
      <c r="A22" s="33">
        <v>16</v>
      </c>
      <c r="B22" s="34" t="s">
        <v>68</v>
      </c>
      <c r="C22" s="57" t="s">
        <v>69</v>
      </c>
      <c r="D22" s="35" t="s">
        <v>41</v>
      </c>
      <c r="E22" s="26">
        <v>135</v>
      </c>
      <c r="F22" s="26">
        <v>5</v>
      </c>
      <c r="G22" s="36">
        <v>119</v>
      </c>
      <c r="H22" s="36">
        <v>5</v>
      </c>
      <c r="I22" s="36">
        <v>120</v>
      </c>
      <c r="J22" s="36">
        <v>5</v>
      </c>
      <c r="K22" s="36">
        <v>137</v>
      </c>
      <c r="L22" s="36">
        <v>5</v>
      </c>
      <c r="M22" s="37">
        <f t="shared" si="0"/>
        <v>511</v>
      </c>
      <c r="N22" s="37">
        <f t="shared" si="1"/>
        <v>20</v>
      </c>
      <c r="O22" s="38">
        <f t="shared" si="2"/>
        <v>25.55</v>
      </c>
      <c r="P22" s="38">
        <v>575</v>
      </c>
      <c r="Q22" s="38">
        <v>60</v>
      </c>
      <c r="R22" s="38">
        <v>0</v>
      </c>
      <c r="S22" s="36">
        <v>0</v>
      </c>
      <c r="T22" s="39">
        <v>12</v>
      </c>
      <c r="U22" s="36">
        <v>0</v>
      </c>
      <c r="V22" s="70">
        <f t="shared" si="3"/>
        <v>511</v>
      </c>
      <c r="W22" s="38">
        <v>42.5</v>
      </c>
      <c r="X22" s="73">
        <f t="shared" si="4"/>
        <v>617.5</v>
      </c>
      <c r="Y22" s="40">
        <v>0</v>
      </c>
      <c r="Z22" s="40">
        <v>0</v>
      </c>
      <c r="AA22" s="40">
        <v>0</v>
      </c>
      <c r="AB22" s="40">
        <v>0</v>
      </c>
      <c r="AC22" s="40">
        <f t="shared" si="5"/>
        <v>0</v>
      </c>
      <c r="AD22" s="38">
        <v>0</v>
      </c>
      <c r="AE22" s="37">
        <f t="shared" si="6"/>
        <v>511</v>
      </c>
      <c r="AF22" s="41">
        <f t="shared" si="7"/>
        <v>617.5</v>
      </c>
      <c r="AG22" s="62">
        <v>622.5</v>
      </c>
      <c r="AH22" s="91">
        <f t="shared" si="8"/>
        <v>-5</v>
      </c>
      <c r="AI22" s="65">
        <v>516</v>
      </c>
      <c r="AJ22" s="37">
        <f t="shared" si="9"/>
        <v>-5</v>
      </c>
    </row>
    <row r="23" spans="1:36" s="20" customFormat="1" ht="28.5" customHeight="1">
      <c r="A23" s="33">
        <v>17</v>
      </c>
      <c r="B23" s="34" t="s">
        <v>70</v>
      </c>
      <c r="C23" s="78" t="s">
        <v>71</v>
      </c>
      <c r="D23" s="35" t="s">
        <v>41</v>
      </c>
      <c r="E23" s="26">
        <v>130</v>
      </c>
      <c r="F23" s="26">
        <v>5</v>
      </c>
      <c r="G23" s="36">
        <v>133</v>
      </c>
      <c r="H23" s="36">
        <v>5</v>
      </c>
      <c r="I23" s="36">
        <v>0</v>
      </c>
      <c r="J23" s="36">
        <v>0</v>
      </c>
      <c r="K23" s="36">
        <v>0</v>
      </c>
      <c r="L23" s="36">
        <v>0</v>
      </c>
      <c r="M23" s="37">
        <f t="shared" si="0"/>
        <v>263</v>
      </c>
      <c r="N23" s="37">
        <f t="shared" si="1"/>
        <v>10</v>
      </c>
      <c r="O23" s="38">
        <f t="shared" si="2"/>
        <v>26.3</v>
      </c>
      <c r="P23" s="38">
        <v>285</v>
      </c>
      <c r="Q23" s="38">
        <v>30</v>
      </c>
      <c r="R23" s="38">
        <v>0</v>
      </c>
      <c r="S23" s="36">
        <v>0</v>
      </c>
      <c r="T23" s="39">
        <v>0</v>
      </c>
      <c r="U23" s="36">
        <v>0</v>
      </c>
      <c r="V23" s="70">
        <f t="shared" si="3"/>
        <v>263</v>
      </c>
      <c r="W23" s="38">
        <v>8</v>
      </c>
      <c r="X23" s="73">
        <f t="shared" si="4"/>
        <v>293</v>
      </c>
      <c r="Y23" s="40">
        <v>0</v>
      </c>
      <c r="Z23" s="40">
        <v>0</v>
      </c>
      <c r="AA23" s="40">
        <v>0</v>
      </c>
      <c r="AB23" s="40">
        <v>0</v>
      </c>
      <c r="AC23" s="40">
        <f t="shared" si="5"/>
        <v>0</v>
      </c>
      <c r="AD23" s="38">
        <v>0</v>
      </c>
      <c r="AE23" s="37">
        <f t="shared" si="6"/>
        <v>263</v>
      </c>
      <c r="AF23" s="41">
        <f t="shared" si="7"/>
        <v>293</v>
      </c>
      <c r="AG23" s="62">
        <v>179</v>
      </c>
      <c r="AH23" s="91">
        <f t="shared" si="8"/>
        <v>114</v>
      </c>
      <c r="AI23" s="65">
        <v>156</v>
      </c>
      <c r="AJ23" s="37">
        <f t="shared" si="9"/>
        <v>107</v>
      </c>
    </row>
    <row r="24" spans="1:36" s="20" customFormat="1" ht="28.5" customHeight="1">
      <c r="A24" s="33">
        <v>18</v>
      </c>
      <c r="B24" s="34" t="s">
        <v>72</v>
      </c>
      <c r="C24" s="57" t="s">
        <v>73</v>
      </c>
      <c r="D24" s="35" t="s">
        <v>41</v>
      </c>
      <c r="E24" s="26">
        <v>77</v>
      </c>
      <c r="F24" s="26">
        <v>3</v>
      </c>
      <c r="G24" s="36">
        <v>81</v>
      </c>
      <c r="H24" s="36">
        <v>3</v>
      </c>
      <c r="I24" s="36">
        <v>56</v>
      </c>
      <c r="J24" s="36">
        <v>3</v>
      </c>
      <c r="K24" s="36">
        <v>67</v>
      </c>
      <c r="L24" s="36">
        <v>3</v>
      </c>
      <c r="M24" s="37">
        <f t="shared" si="0"/>
        <v>281</v>
      </c>
      <c r="N24" s="37">
        <f t="shared" si="1"/>
        <v>12</v>
      </c>
      <c r="O24" s="38">
        <f t="shared" si="2"/>
        <v>23.416666666666668</v>
      </c>
      <c r="P24" s="38">
        <v>345</v>
      </c>
      <c r="Q24" s="38">
        <v>36</v>
      </c>
      <c r="R24" s="38">
        <v>9</v>
      </c>
      <c r="S24" s="36">
        <v>0</v>
      </c>
      <c r="T24" s="39">
        <v>0</v>
      </c>
      <c r="U24" s="36">
        <v>0</v>
      </c>
      <c r="V24" s="70">
        <f t="shared" si="3"/>
        <v>281</v>
      </c>
      <c r="W24" s="38">
        <v>16</v>
      </c>
      <c r="X24" s="73">
        <f t="shared" si="4"/>
        <v>370</v>
      </c>
      <c r="Y24" s="40">
        <v>0</v>
      </c>
      <c r="Z24" s="40">
        <v>0</v>
      </c>
      <c r="AA24" s="40">
        <v>0</v>
      </c>
      <c r="AB24" s="40">
        <v>0</v>
      </c>
      <c r="AC24" s="40">
        <f t="shared" si="5"/>
        <v>0</v>
      </c>
      <c r="AD24" s="38">
        <v>0</v>
      </c>
      <c r="AE24" s="37">
        <f t="shared" si="6"/>
        <v>281</v>
      </c>
      <c r="AF24" s="41">
        <f t="shared" si="7"/>
        <v>370</v>
      </c>
      <c r="AG24" s="62">
        <v>364</v>
      </c>
      <c r="AH24" s="91">
        <f t="shared" si="8"/>
        <v>6</v>
      </c>
      <c r="AI24" s="65">
        <v>274</v>
      </c>
      <c r="AJ24" s="37">
        <f t="shared" si="9"/>
        <v>7</v>
      </c>
    </row>
    <row r="25" spans="1:36" s="20" customFormat="1" ht="28.5" customHeight="1">
      <c r="A25" s="33">
        <v>19</v>
      </c>
      <c r="B25" s="34" t="s">
        <v>74</v>
      </c>
      <c r="C25" s="57" t="s">
        <v>75</v>
      </c>
      <c r="D25" s="35" t="s">
        <v>41</v>
      </c>
      <c r="E25" s="26">
        <v>142</v>
      </c>
      <c r="F25" s="26">
        <v>5</v>
      </c>
      <c r="G25" s="36">
        <v>146</v>
      </c>
      <c r="H25" s="36">
        <v>6</v>
      </c>
      <c r="I25" s="36">
        <v>143</v>
      </c>
      <c r="J25" s="36">
        <v>5</v>
      </c>
      <c r="K25" s="36">
        <v>142</v>
      </c>
      <c r="L25" s="36">
        <v>5</v>
      </c>
      <c r="M25" s="37">
        <f t="shared" si="0"/>
        <v>573</v>
      </c>
      <c r="N25" s="37">
        <f t="shared" si="1"/>
        <v>21</v>
      </c>
      <c r="O25" s="38">
        <f t="shared" si="2"/>
        <v>27.285714285714285</v>
      </c>
      <c r="P25" s="38">
        <v>604</v>
      </c>
      <c r="Q25" s="38">
        <v>63</v>
      </c>
      <c r="R25" s="38">
        <v>3</v>
      </c>
      <c r="S25" s="36">
        <v>0</v>
      </c>
      <c r="T25" s="39">
        <v>19</v>
      </c>
      <c r="U25" s="36">
        <v>0</v>
      </c>
      <c r="V25" s="70">
        <f t="shared" si="3"/>
        <v>573</v>
      </c>
      <c r="W25" s="38">
        <v>64.5</v>
      </c>
      <c r="X25" s="73">
        <f t="shared" si="4"/>
        <v>671.5</v>
      </c>
      <c r="Y25" s="40">
        <v>0</v>
      </c>
      <c r="Z25" s="40">
        <v>0</v>
      </c>
      <c r="AA25" s="40">
        <v>0</v>
      </c>
      <c r="AB25" s="40">
        <v>0</v>
      </c>
      <c r="AC25" s="40">
        <f t="shared" si="5"/>
        <v>0</v>
      </c>
      <c r="AD25" s="38">
        <v>0</v>
      </c>
      <c r="AE25" s="37">
        <f t="shared" si="6"/>
        <v>573</v>
      </c>
      <c r="AF25" s="41">
        <f t="shared" si="7"/>
        <v>671.5</v>
      </c>
      <c r="AG25" s="62">
        <v>644.5</v>
      </c>
      <c r="AH25" s="91">
        <f t="shared" si="8"/>
        <v>27</v>
      </c>
      <c r="AI25" s="65">
        <v>561</v>
      </c>
      <c r="AJ25" s="37">
        <f t="shared" si="9"/>
        <v>12</v>
      </c>
    </row>
    <row r="26" spans="1:36" s="20" customFormat="1" ht="28.5" customHeight="1">
      <c r="A26" s="33">
        <v>20</v>
      </c>
      <c r="B26" s="34" t="s">
        <v>76</v>
      </c>
      <c r="C26" s="57" t="s">
        <v>77</v>
      </c>
      <c r="D26" s="35" t="s">
        <v>41</v>
      </c>
      <c r="E26" s="26">
        <v>136</v>
      </c>
      <c r="F26" s="26">
        <v>5</v>
      </c>
      <c r="G26" s="36">
        <v>139</v>
      </c>
      <c r="H26" s="36">
        <v>5</v>
      </c>
      <c r="I26" s="36">
        <v>137</v>
      </c>
      <c r="J26" s="36">
        <v>5</v>
      </c>
      <c r="K26" s="36">
        <v>164</v>
      </c>
      <c r="L26" s="36">
        <v>6</v>
      </c>
      <c r="M26" s="37">
        <f t="shared" si="0"/>
        <v>576</v>
      </c>
      <c r="N26" s="37">
        <f t="shared" si="1"/>
        <v>21</v>
      </c>
      <c r="O26" s="38">
        <f t="shared" si="2"/>
        <v>27.428571428571427</v>
      </c>
      <c r="P26" s="38">
        <v>604</v>
      </c>
      <c r="Q26" s="38">
        <v>63</v>
      </c>
      <c r="R26" s="38">
        <v>13</v>
      </c>
      <c r="S26" s="36">
        <v>0</v>
      </c>
      <c r="T26" s="39">
        <v>13</v>
      </c>
      <c r="U26" s="36">
        <v>16</v>
      </c>
      <c r="V26" s="70">
        <f t="shared" si="3"/>
        <v>576</v>
      </c>
      <c r="W26" s="38">
        <v>67.5</v>
      </c>
      <c r="X26" s="73">
        <f t="shared" si="4"/>
        <v>684.5</v>
      </c>
      <c r="Y26" s="40">
        <v>15</v>
      </c>
      <c r="Z26" s="40">
        <v>16</v>
      </c>
      <c r="AA26" s="40">
        <v>15</v>
      </c>
      <c r="AB26" s="40">
        <v>11</v>
      </c>
      <c r="AC26" s="40">
        <f t="shared" si="5"/>
        <v>57</v>
      </c>
      <c r="AD26" s="38">
        <v>163.5</v>
      </c>
      <c r="AE26" s="37">
        <f t="shared" si="6"/>
        <v>633</v>
      </c>
      <c r="AF26" s="41">
        <f t="shared" si="7"/>
        <v>848</v>
      </c>
      <c r="AG26" s="62">
        <v>850.5</v>
      </c>
      <c r="AH26" s="91">
        <f t="shared" si="8"/>
        <v>-2.5</v>
      </c>
      <c r="AI26" s="65">
        <v>663</v>
      </c>
      <c r="AJ26" s="37">
        <f t="shared" si="9"/>
        <v>-30</v>
      </c>
    </row>
    <row r="27" spans="1:36" s="20" customFormat="1" ht="28.5" customHeight="1">
      <c r="A27" s="33">
        <v>21</v>
      </c>
      <c r="B27" s="34" t="s">
        <v>78</v>
      </c>
      <c r="C27" s="57" t="s">
        <v>79</v>
      </c>
      <c r="D27" s="35" t="s">
        <v>38</v>
      </c>
      <c r="E27" s="26">
        <v>105</v>
      </c>
      <c r="F27" s="26">
        <v>4</v>
      </c>
      <c r="G27" s="36">
        <v>99</v>
      </c>
      <c r="H27" s="36">
        <v>4</v>
      </c>
      <c r="I27" s="36">
        <v>113</v>
      </c>
      <c r="J27" s="36">
        <v>5</v>
      </c>
      <c r="K27" s="36">
        <v>141</v>
      </c>
      <c r="L27" s="36">
        <v>6</v>
      </c>
      <c r="M27" s="37">
        <f t="shared" si="0"/>
        <v>458</v>
      </c>
      <c r="N27" s="37">
        <f t="shared" si="1"/>
        <v>19</v>
      </c>
      <c r="O27" s="38">
        <f t="shared" si="2"/>
        <v>24.105263157894736</v>
      </c>
      <c r="P27" s="38">
        <v>547</v>
      </c>
      <c r="Q27" s="38">
        <v>57</v>
      </c>
      <c r="R27" s="38">
        <v>11</v>
      </c>
      <c r="S27" s="36">
        <v>0</v>
      </c>
      <c r="T27" s="39">
        <v>12</v>
      </c>
      <c r="U27" s="36">
        <v>0</v>
      </c>
      <c r="V27" s="70">
        <f t="shared" si="3"/>
        <v>458</v>
      </c>
      <c r="W27" s="38">
        <v>74</v>
      </c>
      <c r="X27" s="73">
        <f t="shared" si="4"/>
        <v>632</v>
      </c>
      <c r="Y27" s="40">
        <v>0</v>
      </c>
      <c r="Z27" s="40">
        <v>0</v>
      </c>
      <c r="AA27" s="40">
        <v>0</v>
      </c>
      <c r="AB27" s="40">
        <v>0</v>
      </c>
      <c r="AC27" s="40">
        <f t="shared" si="5"/>
        <v>0</v>
      </c>
      <c r="AD27" s="38">
        <v>0</v>
      </c>
      <c r="AE27" s="37">
        <f t="shared" si="6"/>
        <v>458</v>
      </c>
      <c r="AF27" s="41">
        <f t="shared" si="7"/>
        <v>632</v>
      </c>
      <c r="AG27" s="62">
        <v>661.5</v>
      </c>
      <c r="AH27" s="91">
        <f t="shared" si="8"/>
        <v>-29.5</v>
      </c>
      <c r="AI27" s="65">
        <v>500</v>
      </c>
      <c r="AJ27" s="37">
        <f t="shared" si="9"/>
        <v>-42</v>
      </c>
    </row>
    <row r="28" spans="1:36" s="20" customFormat="1" ht="28.5" customHeight="1">
      <c r="A28" s="33">
        <v>22</v>
      </c>
      <c r="B28" s="34" t="s">
        <v>80</v>
      </c>
      <c r="C28" s="57" t="s">
        <v>81</v>
      </c>
      <c r="D28" s="35" t="s">
        <v>41</v>
      </c>
      <c r="E28" s="26">
        <v>134</v>
      </c>
      <c r="F28" s="26">
        <v>5</v>
      </c>
      <c r="G28" s="36">
        <v>158</v>
      </c>
      <c r="H28" s="36">
        <v>6</v>
      </c>
      <c r="I28" s="36">
        <v>133</v>
      </c>
      <c r="J28" s="36">
        <v>5</v>
      </c>
      <c r="K28" s="36">
        <v>150</v>
      </c>
      <c r="L28" s="36">
        <v>6</v>
      </c>
      <c r="M28" s="37">
        <f t="shared" si="0"/>
        <v>575</v>
      </c>
      <c r="N28" s="37">
        <f t="shared" si="1"/>
        <v>22</v>
      </c>
      <c r="O28" s="38">
        <f t="shared" si="2"/>
        <v>26.136363636363637</v>
      </c>
      <c r="P28" s="38">
        <v>633</v>
      </c>
      <c r="Q28" s="38">
        <v>66</v>
      </c>
      <c r="R28" s="38">
        <v>16</v>
      </c>
      <c r="S28" s="36">
        <v>0</v>
      </c>
      <c r="T28" s="39">
        <v>0</v>
      </c>
      <c r="U28" s="36">
        <v>0</v>
      </c>
      <c r="V28" s="70">
        <f t="shared" si="3"/>
        <v>575</v>
      </c>
      <c r="W28" s="38">
        <v>27</v>
      </c>
      <c r="X28" s="73">
        <f t="shared" si="4"/>
        <v>676</v>
      </c>
      <c r="Y28" s="40">
        <v>15</v>
      </c>
      <c r="Z28" s="40">
        <v>15</v>
      </c>
      <c r="AA28" s="40">
        <v>16</v>
      </c>
      <c r="AB28" s="40">
        <v>14</v>
      </c>
      <c r="AC28" s="40">
        <f t="shared" si="5"/>
        <v>60</v>
      </c>
      <c r="AD28" s="38">
        <v>134.5</v>
      </c>
      <c r="AE28" s="37">
        <f t="shared" si="6"/>
        <v>635</v>
      </c>
      <c r="AF28" s="41">
        <f t="shared" si="7"/>
        <v>810.5</v>
      </c>
      <c r="AG28" s="62">
        <v>833.5</v>
      </c>
      <c r="AH28" s="91">
        <f t="shared" si="8"/>
        <v>-23</v>
      </c>
      <c r="AI28" s="65">
        <v>642</v>
      </c>
      <c r="AJ28" s="37">
        <f t="shared" si="9"/>
        <v>-7</v>
      </c>
    </row>
    <row r="29" spans="1:36" s="20" customFormat="1" ht="28.5" customHeight="1">
      <c r="A29" s="33">
        <v>23</v>
      </c>
      <c r="B29" s="34" t="s">
        <v>82</v>
      </c>
      <c r="C29" s="57" t="s">
        <v>83</v>
      </c>
      <c r="D29" s="35" t="s">
        <v>41</v>
      </c>
      <c r="E29" s="26">
        <v>171</v>
      </c>
      <c r="F29" s="26">
        <v>7</v>
      </c>
      <c r="G29" s="36">
        <v>176</v>
      </c>
      <c r="H29" s="36">
        <v>7</v>
      </c>
      <c r="I29" s="36">
        <v>143</v>
      </c>
      <c r="J29" s="36">
        <v>5</v>
      </c>
      <c r="K29" s="36">
        <v>0</v>
      </c>
      <c r="L29" s="36">
        <v>0</v>
      </c>
      <c r="M29" s="37">
        <f t="shared" si="0"/>
        <v>490</v>
      </c>
      <c r="N29" s="37">
        <f t="shared" si="1"/>
        <v>19</v>
      </c>
      <c r="O29" s="38">
        <f t="shared" si="2"/>
        <v>25.789473684210527</v>
      </c>
      <c r="P29" s="38">
        <v>544</v>
      </c>
      <c r="Q29" s="38">
        <v>57</v>
      </c>
      <c r="R29" s="38">
        <v>4</v>
      </c>
      <c r="S29" s="36">
        <v>0</v>
      </c>
      <c r="T29" s="39">
        <v>0</v>
      </c>
      <c r="U29" s="36">
        <v>0</v>
      </c>
      <c r="V29" s="70">
        <f t="shared" si="3"/>
        <v>490</v>
      </c>
      <c r="W29" s="38">
        <v>16</v>
      </c>
      <c r="X29" s="73">
        <f t="shared" si="4"/>
        <v>564</v>
      </c>
      <c r="Y29" s="40">
        <v>0</v>
      </c>
      <c r="Z29" s="40">
        <v>0</v>
      </c>
      <c r="AA29" s="40">
        <v>0</v>
      </c>
      <c r="AB29" s="40">
        <v>0</v>
      </c>
      <c r="AC29" s="40">
        <f t="shared" si="5"/>
        <v>0</v>
      </c>
      <c r="AD29" s="38">
        <v>0</v>
      </c>
      <c r="AE29" s="37">
        <f t="shared" si="6"/>
        <v>490</v>
      </c>
      <c r="AF29" s="41">
        <f t="shared" si="7"/>
        <v>564</v>
      </c>
      <c r="AG29" s="62">
        <v>358</v>
      </c>
      <c r="AH29" s="91">
        <f t="shared" si="8"/>
        <v>206</v>
      </c>
      <c r="AI29" s="65">
        <v>331</v>
      </c>
      <c r="AJ29" s="37">
        <f t="shared" si="9"/>
        <v>159</v>
      </c>
    </row>
    <row r="30" spans="1:36" s="20" customFormat="1" ht="28.5" customHeight="1">
      <c r="A30" s="33">
        <v>24</v>
      </c>
      <c r="B30" s="34" t="s">
        <v>84</v>
      </c>
      <c r="C30" s="57" t="s">
        <v>85</v>
      </c>
      <c r="D30" s="35" t="s">
        <v>38</v>
      </c>
      <c r="E30" s="26">
        <v>134</v>
      </c>
      <c r="F30" s="26">
        <v>5</v>
      </c>
      <c r="G30" s="36">
        <v>151</v>
      </c>
      <c r="H30" s="36">
        <v>6</v>
      </c>
      <c r="I30" s="36">
        <v>144</v>
      </c>
      <c r="J30" s="36">
        <v>6</v>
      </c>
      <c r="K30" s="36">
        <v>208</v>
      </c>
      <c r="L30" s="36">
        <v>8</v>
      </c>
      <c r="M30" s="37">
        <f t="shared" si="0"/>
        <v>637</v>
      </c>
      <c r="N30" s="37">
        <f t="shared" si="1"/>
        <v>25</v>
      </c>
      <c r="O30" s="38">
        <f t="shared" si="2"/>
        <v>25.48</v>
      </c>
      <c r="P30" s="38">
        <v>720</v>
      </c>
      <c r="Q30" s="38">
        <v>75</v>
      </c>
      <c r="R30" s="38">
        <v>11</v>
      </c>
      <c r="S30" s="36">
        <v>0</v>
      </c>
      <c r="T30" s="39">
        <v>12</v>
      </c>
      <c r="U30" s="36">
        <v>0</v>
      </c>
      <c r="V30" s="70">
        <f t="shared" si="3"/>
        <v>637</v>
      </c>
      <c r="W30" s="38">
        <v>58.5</v>
      </c>
      <c r="X30" s="73">
        <f t="shared" si="4"/>
        <v>789.5</v>
      </c>
      <c r="Y30" s="40">
        <v>0</v>
      </c>
      <c r="Z30" s="40">
        <v>0</v>
      </c>
      <c r="AA30" s="40">
        <v>0</v>
      </c>
      <c r="AB30" s="40">
        <v>0</v>
      </c>
      <c r="AC30" s="40">
        <f t="shared" si="5"/>
        <v>0</v>
      </c>
      <c r="AD30" s="38">
        <v>0</v>
      </c>
      <c r="AE30" s="37">
        <f t="shared" si="6"/>
        <v>637</v>
      </c>
      <c r="AF30" s="41">
        <f t="shared" si="7"/>
        <v>789.5</v>
      </c>
      <c r="AG30" s="62">
        <v>905.5</v>
      </c>
      <c r="AH30" s="91">
        <f t="shared" si="8"/>
        <v>-116</v>
      </c>
      <c r="AI30" s="65">
        <v>719</v>
      </c>
      <c r="AJ30" s="37">
        <f t="shared" si="9"/>
        <v>-82</v>
      </c>
    </row>
    <row r="31" spans="1:36" s="20" customFormat="1" ht="28.5" customHeight="1">
      <c r="A31" s="33">
        <v>25</v>
      </c>
      <c r="B31" s="34" t="s">
        <v>86</v>
      </c>
      <c r="C31" s="57" t="s">
        <v>87</v>
      </c>
      <c r="D31" s="35" t="s">
        <v>41</v>
      </c>
      <c r="E31" s="26">
        <v>111</v>
      </c>
      <c r="F31" s="26">
        <v>4</v>
      </c>
      <c r="G31" s="36">
        <v>151</v>
      </c>
      <c r="H31" s="36">
        <v>6</v>
      </c>
      <c r="I31" s="36">
        <v>140</v>
      </c>
      <c r="J31" s="36">
        <v>5</v>
      </c>
      <c r="K31" s="36">
        <v>133</v>
      </c>
      <c r="L31" s="36">
        <v>5</v>
      </c>
      <c r="M31" s="37">
        <f t="shared" si="0"/>
        <v>535</v>
      </c>
      <c r="N31" s="37">
        <f t="shared" si="1"/>
        <v>20</v>
      </c>
      <c r="O31" s="38">
        <f t="shared" si="2"/>
        <v>26.75</v>
      </c>
      <c r="P31" s="38">
        <v>576</v>
      </c>
      <c r="Q31" s="38">
        <v>60</v>
      </c>
      <c r="R31" s="38">
        <v>0</v>
      </c>
      <c r="S31" s="36">
        <v>0</v>
      </c>
      <c r="T31" s="39">
        <v>13</v>
      </c>
      <c r="U31" s="36">
        <v>0</v>
      </c>
      <c r="V31" s="70">
        <f t="shared" si="3"/>
        <v>535</v>
      </c>
      <c r="W31" s="38">
        <v>49.5</v>
      </c>
      <c r="X31" s="73">
        <f t="shared" si="4"/>
        <v>625.5</v>
      </c>
      <c r="Y31" s="40">
        <v>0</v>
      </c>
      <c r="Z31" s="40">
        <v>0</v>
      </c>
      <c r="AA31" s="40">
        <v>0</v>
      </c>
      <c r="AB31" s="40">
        <v>0</v>
      </c>
      <c r="AC31" s="40">
        <f t="shared" si="5"/>
        <v>0</v>
      </c>
      <c r="AD31" s="38">
        <v>0</v>
      </c>
      <c r="AE31" s="37">
        <f t="shared" si="6"/>
        <v>535</v>
      </c>
      <c r="AF31" s="41">
        <f t="shared" si="7"/>
        <v>625.5</v>
      </c>
      <c r="AG31" s="62">
        <v>661.5</v>
      </c>
      <c r="AH31" s="91">
        <f t="shared" si="8"/>
        <v>-36</v>
      </c>
      <c r="AI31" s="65">
        <v>554</v>
      </c>
      <c r="AJ31" s="37">
        <f t="shared" si="9"/>
        <v>-19</v>
      </c>
    </row>
    <row r="32" spans="1:36" s="20" customFormat="1" ht="28.5" customHeight="1">
      <c r="A32" s="33">
        <v>26</v>
      </c>
      <c r="B32" s="34" t="s">
        <v>88</v>
      </c>
      <c r="C32" s="57" t="s">
        <v>89</v>
      </c>
      <c r="D32" s="35" t="s">
        <v>41</v>
      </c>
      <c r="E32" s="26">
        <v>121</v>
      </c>
      <c r="F32" s="26">
        <v>5</v>
      </c>
      <c r="G32" s="36">
        <v>132</v>
      </c>
      <c r="H32" s="36">
        <v>5</v>
      </c>
      <c r="I32" s="36">
        <v>137</v>
      </c>
      <c r="J32" s="36">
        <v>5</v>
      </c>
      <c r="K32" s="36">
        <v>127</v>
      </c>
      <c r="L32" s="36">
        <v>5</v>
      </c>
      <c r="M32" s="37">
        <f t="shared" si="0"/>
        <v>517</v>
      </c>
      <c r="N32" s="37">
        <f t="shared" si="1"/>
        <v>20</v>
      </c>
      <c r="O32" s="38">
        <f t="shared" si="2"/>
        <v>25.85</v>
      </c>
      <c r="P32" s="38">
        <v>575</v>
      </c>
      <c r="Q32" s="38">
        <v>60</v>
      </c>
      <c r="R32" s="38">
        <v>0</v>
      </c>
      <c r="S32" s="36">
        <v>0</v>
      </c>
      <c r="T32" s="39">
        <v>0</v>
      </c>
      <c r="U32" s="36">
        <v>0</v>
      </c>
      <c r="V32" s="70">
        <f t="shared" si="3"/>
        <v>517</v>
      </c>
      <c r="W32" s="38">
        <v>26.5</v>
      </c>
      <c r="X32" s="73">
        <f t="shared" si="4"/>
        <v>601.5</v>
      </c>
      <c r="Y32" s="40">
        <v>0</v>
      </c>
      <c r="Z32" s="40">
        <v>0</v>
      </c>
      <c r="AA32" s="40">
        <v>0</v>
      </c>
      <c r="AB32" s="40">
        <v>0</v>
      </c>
      <c r="AC32" s="40">
        <f t="shared" si="5"/>
        <v>0</v>
      </c>
      <c r="AD32" s="38">
        <v>0</v>
      </c>
      <c r="AE32" s="37">
        <f t="shared" si="6"/>
        <v>517</v>
      </c>
      <c r="AF32" s="41">
        <f t="shared" si="7"/>
        <v>601.5</v>
      </c>
      <c r="AG32" s="62">
        <v>606.5</v>
      </c>
      <c r="AH32" s="91">
        <f t="shared" si="8"/>
        <v>-5</v>
      </c>
      <c r="AI32" s="65">
        <v>519</v>
      </c>
      <c r="AJ32" s="37">
        <f t="shared" si="9"/>
        <v>-2</v>
      </c>
    </row>
    <row r="33" spans="1:36" s="20" customFormat="1" ht="28.5" customHeight="1">
      <c r="A33" s="33">
        <v>27</v>
      </c>
      <c r="B33" s="34" t="s">
        <v>90</v>
      </c>
      <c r="C33" s="57" t="s">
        <v>91</v>
      </c>
      <c r="D33" s="35" t="s">
        <v>41</v>
      </c>
      <c r="E33" s="26">
        <v>105</v>
      </c>
      <c r="F33" s="26">
        <v>4</v>
      </c>
      <c r="G33" s="36">
        <v>118</v>
      </c>
      <c r="H33" s="36">
        <v>5</v>
      </c>
      <c r="I33" s="36">
        <v>130</v>
      </c>
      <c r="J33" s="36">
        <v>5</v>
      </c>
      <c r="K33" s="36">
        <v>160</v>
      </c>
      <c r="L33" s="36">
        <v>6</v>
      </c>
      <c r="M33" s="37">
        <f t="shared" si="0"/>
        <v>513</v>
      </c>
      <c r="N33" s="37">
        <f t="shared" si="1"/>
        <v>20</v>
      </c>
      <c r="O33" s="38">
        <f t="shared" si="2"/>
        <v>25.65</v>
      </c>
      <c r="P33" s="38">
        <v>576</v>
      </c>
      <c r="Q33" s="38">
        <v>60</v>
      </c>
      <c r="R33" s="38">
        <v>0</v>
      </c>
      <c r="S33" s="36">
        <v>0</v>
      </c>
      <c r="T33" s="39">
        <v>13</v>
      </c>
      <c r="U33" s="36">
        <v>0</v>
      </c>
      <c r="V33" s="70">
        <f t="shared" si="3"/>
        <v>513</v>
      </c>
      <c r="W33" s="38">
        <v>47.5</v>
      </c>
      <c r="X33" s="73">
        <f t="shared" si="4"/>
        <v>623.5</v>
      </c>
      <c r="Y33" s="40">
        <v>0</v>
      </c>
      <c r="Z33" s="40">
        <v>0</v>
      </c>
      <c r="AA33" s="40">
        <v>0</v>
      </c>
      <c r="AB33" s="40">
        <v>0</v>
      </c>
      <c r="AC33" s="40">
        <f t="shared" si="5"/>
        <v>0</v>
      </c>
      <c r="AD33" s="38">
        <v>0</v>
      </c>
      <c r="AE33" s="37">
        <f t="shared" si="6"/>
        <v>513</v>
      </c>
      <c r="AF33" s="41">
        <f t="shared" si="7"/>
        <v>623.5</v>
      </c>
      <c r="AG33" s="62">
        <v>655.5</v>
      </c>
      <c r="AH33" s="91">
        <f t="shared" si="8"/>
        <v>-32</v>
      </c>
      <c r="AI33" s="65">
        <v>546</v>
      </c>
      <c r="AJ33" s="37">
        <f t="shared" si="9"/>
        <v>-33</v>
      </c>
    </row>
    <row r="34" spans="1:36" s="20" customFormat="1" ht="28.5" customHeight="1">
      <c r="A34" s="33">
        <v>28</v>
      </c>
      <c r="B34" s="34" t="s">
        <v>92</v>
      </c>
      <c r="C34" s="57" t="s">
        <v>93</v>
      </c>
      <c r="D34" s="35" t="s">
        <v>41</v>
      </c>
      <c r="E34" s="26">
        <v>174</v>
      </c>
      <c r="F34" s="26">
        <v>6</v>
      </c>
      <c r="G34" s="36">
        <v>161</v>
      </c>
      <c r="H34" s="36">
        <v>6</v>
      </c>
      <c r="I34" s="36">
        <v>181</v>
      </c>
      <c r="J34" s="36">
        <v>7</v>
      </c>
      <c r="K34" s="36">
        <v>166</v>
      </c>
      <c r="L34" s="36">
        <v>6</v>
      </c>
      <c r="M34" s="37">
        <f t="shared" si="0"/>
        <v>682</v>
      </c>
      <c r="N34" s="37">
        <f t="shared" si="1"/>
        <v>25</v>
      </c>
      <c r="O34" s="38">
        <f t="shared" si="2"/>
        <v>27.28</v>
      </c>
      <c r="P34" s="38">
        <v>719</v>
      </c>
      <c r="Q34" s="38">
        <v>75</v>
      </c>
      <c r="R34" s="38">
        <v>11</v>
      </c>
      <c r="S34" s="36">
        <v>0</v>
      </c>
      <c r="T34" s="39">
        <v>13</v>
      </c>
      <c r="U34" s="36">
        <v>0</v>
      </c>
      <c r="V34" s="70">
        <f t="shared" si="3"/>
        <v>682</v>
      </c>
      <c r="W34" s="38">
        <v>52.5</v>
      </c>
      <c r="X34" s="73">
        <f t="shared" si="4"/>
        <v>782.5</v>
      </c>
      <c r="Y34" s="40">
        <v>15</v>
      </c>
      <c r="Z34" s="40">
        <v>9</v>
      </c>
      <c r="AA34" s="40">
        <v>14</v>
      </c>
      <c r="AB34" s="40">
        <v>16</v>
      </c>
      <c r="AC34" s="40">
        <f t="shared" si="5"/>
        <v>54</v>
      </c>
      <c r="AD34" s="38">
        <v>134.5</v>
      </c>
      <c r="AE34" s="37">
        <f t="shared" si="6"/>
        <v>736</v>
      </c>
      <c r="AF34" s="41">
        <f t="shared" si="7"/>
        <v>917</v>
      </c>
      <c r="AG34" s="62">
        <v>912.5</v>
      </c>
      <c r="AH34" s="91">
        <f t="shared" si="8"/>
        <v>4.5</v>
      </c>
      <c r="AI34" s="65">
        <v>742</v>
      </c>
      <c r="AJ34" s="37">
        <f t="shared" si="9"/>
        <v>-6</v>
      </c>
    </row>
    <row r="35" spans="1:36" s="20" customFormat="1" ht="28.5" customHeight="1">
      <c r="A35" s="33">
        <v>29</v>
      </c>
      <c r="B35" s="34" t="s">
        <v>94</v>
      </c>
      <c r="C35" s="57" t="s">
        <v>95</v>
      </c>
      <c r="D35" s="35" t="s">
        <v>41</v>
      </c>
      <c r="E35" s="26">
        <v>148</v>
      </c>
      <c r="F35" s="26">
        <v>6</v>
      </c>
      <c r="G35" s="36">
        <v>155</v>
      </c>
      <c r="H35" s="36">
        <v>6</v>
      </c>
      <c r="I35" s="36">
        <v>168</v>
      </c>
      <c r="J35" s="36">
        <v>6</v>
      </c>
      <c r="K35" s="36">
        <v>154</v>
      </c>
      <c r="L35" s="36">
        <v>6</v>
      </c>
      <c r="M35" s="37">
        <f t="shared" si="0"/>
        <v>625</v>
      </c>
      <c r="N35" s="37">
        <f t="shared" si="1"/>
        <v>24</v>
      </c>
      <c r="O35" s="38">
        <f t="shared" si="2"/>
        <v>26.041666666666668</v>
      </c>
      <c r="P35" s="38">
        <v>690</v>
      </c>
      <c r="Q35" s="38">
        <v>72</v>
      </c>
      <c r="R35" s="38">
        <v>0</v>
      </c>
      <c r="S35" s="36">
        <v>0</v>
      </c>
      <c r="T35" s="39">
        <v>0</v>
      </c>
      <c r="U35" s="36">
        <v>0</v>
      </c>
      <c r="V35" s="70">
        <f t="shared" si="3"/>
        <v>625</v>
      </c>
      <c r="W35" s="38">
        <v>48</v>
      </c>
      <c r="X35" s="73">
        <f t="shared" si="4"/>
        <v>738</v>
      </c>
      <c r="Y35" s="40">
        <v>0</v>
      </c>
      <c r="Z35" s="40">
        <v>0</v>
      </c>
      <c r="AA35" s="40">
        <v>0</v>
      </c>
      <c r="AB35" s="40">
        <v>0</v>
      </c>
      <c r="AC35" s="40">
        <f t="shared" si="5"/>
        <v>0</v>
      </c>
      <c r="AD35" s="38">
        <v>0</v>
      </c>
      <c r="AE35" s="37">
        <f t="shared" si="6"/>
        <v>625</v>
      </c>
      <c r="AF35" s="41">
        <f t="shared" si="7"/>
        <v>738</v>
      </c>
      <c r="AG35" s="62">
        <v>744</v>
      </c>
      <c r="AH35" s="91">
        <f t="shared" si="8"/>
        <v>-6</v>
      </c>
      <c r="AI35" s="65">
        <v>620</v>
      </c>
      <c r="AJ35" s="37">
        <f t="shared" si="9"/>
        <v>5</v>
      </c>
    </row>
    <row r="36" spans="1:36" s="20" customFormat="1" ht="28.5" customHeight="1">
      <c r="A36" s="33">
        <v>30</v>
      </c>
      <c r="B36" s="34" t="s">
        <v>96</v>
      </c>
      <c r="C36" s="78" t="s">
        <v>97</v>
      </c>
      <c r="D36" s="35" t="s">
        <v>41</v>
      </c>
      <c r="E36" s="26">
        <v>145</v>
      </c>
      <c r="F36" s="26">
        <v>5</v>
      </c>
      <c r="G36" s="36">
        <v>161</v>
      </c>
      <c r="H36" s="36">
        <v>6</v>
      </c>
      <c r="I36" s="36">
        <v>81</v>
      </c>
      <c r="J36" s="36">
        <v>3</v>
      </c>
      <c r="K36" s="36">
        <v>66</v>
      </c>
      <c r="L36" s="36">
        <v>3</v>
      </c>
      <c r="M36" s="37">
        <f t="shared" si="0"/>
        <v>453</v>
      </c>
      <c r="N36" s="37">
        <f t="shared" si="1"/>
        <v>17</v>
      </c>
      <c r="O36" s="38">
        <f t="shared" si="2"/>
        <v>26.647058823529413</v>
      </c>
      <c r="P36" s="38">
        <v>488</v>
      </c>
      <c r="Q36" s="38">
        <v>51</v>
      </c>
      <c r="R36" s="38">
        <v>8</v>
      </c>
      <c r="S36" s="36">
        <v>0</v>
      </c>
      <c r="T36" s="39">
        <v>0</v>
      </c>
      <c r="U36" s="36">
        <v>0</v>
      </c>
      <c r="V36" s="70">
        <f t="shared" si="3"/>
        <v>453</v>
      </c>
      <c r="W36" s="38">
        <v>17</v>
      </c>
      <c r="X36" s="73">
        <f t="shared" si="4"/>
        <v>513</v>
      </c>
      <c r="Y36" s="40">
        <v>15</v>
      </c>
      <c r="Z36" s="40">
        <v>9</v>
      </c>
      <c r="AA36" s="40">
        <v>10</v>
      </c>
      <c r="AB36" s="40">
        <v>0</v>
      </c>
      <c r="AC36" s="40">
        <f t="shared" si="5"/>
        <v>34</v>
      </c>
      <c r="AD36" s="38">
        <v>91</v>
      </c>
      <c r="AE36" s="37">
        <f t="shared" si="6"/>
        <v>487</v>
      </c>
      <c r="AF36" s="41">
        <f t="shared" si="7"/>
        <v>604</v>
      </c>
      <c r="AG36" s="62">
        <v>354</v>
      </c>
      <c r="AH36" s="91">
        <f t="shared" si="8"/>
        <v>250</v>
      </c>
      <c r="AI36" s="65">
        <v>293</v>
      </c>
      <c r="AJ36" s="37">
        <f t="shared" si="9"/>
        <v>194</v>
      </c>
    </row>
    <row r="37" spans="1:36" s="20" customFormat="1" ht="28.5" customHeight="1">
      <c r="A37" s="33">
        <v>31</v>
      </c>
      <c r="B37" s="34" t="s">
        <v>98</v>
      </c>
      <c r="C37" s="57" t="s">
        <v>99</v>
      </c>
      <c r="D37" s="35" t="s">
        <v>41</v>
      </c>
      <c r="E37" s="26">
        <v>173</v>
      </c>
      <c r="F37" s="26">
        <v>6</v>
      </c>
      <c r="G37" s="36">
        <v>140</v>
      </c>
      <c r="H37" s="36">
        <v>5</v>
      </c>
      <c r="I37" s="36">
        <v>156</v>
      </c>
      <c r="J37" s="36">
        <v>6</v>
      </c>
      <c r="K37" s="36">
        <v>141</v>
      </c>
      <c r="L37" s="36">
        <v>5</v>
      </c>
      <c r="M37" s="37">
        <f t="shared" si="0"/>
        <v>610</v>
      </c>
      <c r="N37" s="37">
        <f t="shared" si="1"/>
        <v>22</v>
      </c>
      <c r="O37" s="38">
        <f t="shared" si="2"/>
        <v>27.727272727272727</v>
      </c>
      <c r="P37" s="38">
        <v>632</v>
      </c>
      <c r="Q37" s="38">
        <v>66</v>
      </c>
      <c r="R37" s="38">
        <v>21</v>
      </c>
      <c r="S37" s="36">
        <v>0</v>
      </c>
      <c r="T37" s="39">
        <v>0</v>
      </c>
      <c r="U37" s="36">
        <v>0</v>
      </c>
      <c r="V37" s="70">
        <f t="shared" si="3"/>
        <v>610</v>
      </c>
      <c r="W37" s="38">
        <v>31</v>
      </c>
      <c r="X37" s="73">
        <f t="shared" si="4"/>
        <v>684</v>
      </c>
      <c r="Y37" s="40">
        <v>15</v>
      </c>
      <c r="Z37" s="40">
        <v>26</v>
      </c>
      <c r="AA37" s="40">
        <v>25</v>
      </c>
      <c r="AB37" s="40">
        <v>14</v>
      </c>
      <c r="AC37" s="40">
        <f t="shared" si="5"/>
        <v>80</v>
      </c>
      <c r="AD37" s="38">
        <v>191.5</v>
      </c>
      <c r="AE37" s="37">
        <f t="shared" si="6"/>
        <v>690</v>
      </c>
      <c r="AF37" s="41">
        <f t="shared" si="7"/>
        <v>875.5</v>
      </c>
      <c r="AG37" s="62">
        <v>833.5</v>
      </c>
      <c r="AH37" s="91">
        <f t="shared" si="8"/>
        <v>42</v>
      </c>
      <c r="AI37" s="65">
        <v>632</v>
      </c>
      <c r="AJ37" s="37">
        <f t="shared" si="9"/>
        <v>58</v>
      </c>
    </row>
    <row r="38" spans="1:36" s="20" customFormat="1" ht="28.5" customHeight="1">
      <c r="A38" s="33">
        <v>32</v>
      </c>
      <c r="B38" s="34" t="s">
        <v>100</v>
      </c>
      <c r="C38" s="57" t="s">
        <v>101</v>
      </c>
      <c r="D38" s="35" t="s">
        <v>38</v>
      </c>
      <c r="E38" s="26">
        <v>122</v>
      </c>
      <c r="F38" s="26">
        <v>5</v>
      </c>
      <c r="G38" s="36">
        <v>150</v>
      </c>
      <c r="H38" s="36">
        <v>6</v>
      </c>
      <c r="I38" s="36">
        <v>133</v>
      </c>
      <c r="J38" s="36">
        <v>5</v>
      </c>
      <c r="K38" s="36">
        <v>114</v>
      </c>
      <c r="L38" s="36">
        <v>5</v>
      </c>
      <c r="M38" s="37">
        <f t="shared" si="0"/>
        <v>519</v>
      </c>
      <c r="N38" s="37">
        <f t="shared" si="1"/>
        <v>21</v>
      </c>
      <c r="O38" s="38">
        <f t="shared" si="2"/>
        <v>24.714285714285715</v>
      </c>
      <c r="P38" s="38">
        <v>604</v>
      </c>
      <c r="Q38" s="38">
        <v>63</v>
      </c>
      <c r="R38" s="38">
        <v>7</v>
      </c>
      <c r="S38" s="36">
        <v>20</v>
      </c>
      <c r="T38" s="39">
        <v>13</v>
      </c>
      <c r="U38" s="36">
        <v>0</v>
      </c>
      <c r="V38" s="70">
        <f t="shared" si="3"/>
        <v>539</v>
      </c>
      <c r="W38" s="38">
        <v>91</v>
      </c>
      <c r="X38" s="73">
        <f t="shared" si="4"/>
        <v>702</v>
      </c>
      <c r="Y38" s="40">
        <v>0</v>
      </c>
      <c r="Z38" s="40">
        <v>0</v>
      </c>
      <c r="AA38" s="40">
        <v>0</v>
      </c>
      <c r="AB38" s="40">
        <v>0</v>
      </c>
      <c r="AC38" s="40">
        <f t="shared" si="5"/>
        <v>0</v>
      </c>
      <c r="AD38" s="38">
        <v>0</v>
      </c>
      <c r="AE38" s="37">
        <f t="shared" si="6"/>
        <v>539</v>
      </c>
      <c r="AF38" s="41">
        <f t="shared" si="7"/>
        <v>702</v>
      </c>
      <c r="AG38" s="62">
        <v>668</v>
      </c>
      <c r="AH38" s="91">
        <f t="shared" si="8"/>
        <v>34</v>
      </c>
      <c r="AI38" s="65">
        <v>537</v>
      </c>
      <c r="AJ38" s="37">
        <f t="shared" si="9"/>
        <v>2</v>
      </c>
    </row>
    <row r="39" spans="1:36" s="20" customFormat="1" ht="28.5" customHeight="1">
      <c r="A39" s="33">
        <v>33</v>
      </c>
      <c r="B39" s="34" t="s">
        <v>102</v>
      </c>
      <c r="C39" s="57" t="s">
        <v>103</v>
      </c>
      <c r="D39" s="35" t="s">
        <v>41</v>
      </c>
      <c r="E39" s="26">
        <v>123</v>
      </c>
      <c r="F39" s="26">
        <v>5</v>
      </c>
      <c r="G39" s="36">
        <v>140</v>
      </c>
      <c r="H39" s="36">
        <v>5</v>
      </c>
      <c r="I39" s="36">
        <v>123</v>
      </c>
      <c r="J39" s="36">
        <v>5</v>
      </c>
      <c r="K39" s="36">
        <v>137</v>
      </c>
      <c r="L39" s="36">
        <v>5</v>
      </c>
      <c r="M39" s="37">
        <f t="shared" ref="M39:M70" si="10">E39+G39+I39+K39</f>
        <v>523</v>
      </c>
      <c r="N39" s="37">
        <f t="shared" ref="N39:N70" si="11">F39+H39+J39+L39</f>
        <v>20</v>
      </c>
      <c r="O39" s="38">
        <f t="shared" ref="O39:O70" si="12">M39/N39</f>
        <v>26.15</v>
      </c>
      <c r="P39" s="38">
        <v>575</v>
      </c>
      <c r="Q39" s="38">
        <v>60</v>
      </c>
      <c r="R39" s="38">
        <v>3</v>
      </c>
      <c r="S39" s="36">
        <v>0</v>
      </c>
      <c r="T39" s="39">
        <v>13</v>
      </c>
      <c r="U39" s="36">
        <v>0</v>
      </c>
      <c r="V39" s="70">
        <f t="shared" ref="V39:V70" si="13">M39+S39</f>
        <v>523</v>
      </c>
      <c r="W39" s="38">
        <v>48.5</v>
      </c>
      <c r="X39" s="73">
        <f t="shared" ref="X39:X70" si="14">P39+W39+R39</f>
        <v>626.5</v>
      </c>
      <c r="Y39" s="40">
        <v>0</v>
      </c>
      <c r="Z39" s="40">
        <v>0</v>
      </c>
      <c r="AA39" s="40">
        <v>0</v>
      </c>
      <c r="AB39" s="40">
        <v>0</v>
      </c>
      <c r="AC39" s="40">
        <f t="shared" ref="AC39:AC70" si="15">Y39+Z39+AA39+AB39</f>
        <v>0</v>
      </c>
      <c r="AD39" s="38">
        <v>0</v>
      </c>
      <c r="AE39" s="37">
        <f t="shared" ref="AE39:AE70" si="16">V39+AC39</f>
        <v>523</v>
      </c>
      <c r="AF39" s="41">
        <f t="shared" ref="AF39:AF70" si="17">X39+AD39</f>
        <v>626.5</v>
      </c>
      <c r="AG39" s="62">
        <v>627.5</v>
      </c>
      <c r="AH39" s="91">
        <f t="shared" ref="AH39:AH70" si="18">AF39-AG39</f>
        <v>-1</v>
      </c>
      <c r="AI39" s="65">
        <v>527</v>
      </c>
      <c r="AJ39" s="37">
        <f t="shared" ref="AJ39:AJ70" si="19">AE39-AI39</f>
        <v>-4</v>
      </c>
    </row>
    <row r="40" spans="1:36" s="20" customFormat="1" ht="28.5" customHeight="1">
      <c r="A40" s="33">
        <v>34</v>
      </c>
      <c r="B40" s="34" t="s">
        <v>104</v>
      </c>
      <c r="C40" s="57" t="s">
        <v>105</v>
      </c>
      <c r="D40" s="35" t="s">
        <v>41</v>
      </c>
      <c r="E40" s="26">
        <v>162</v>
      </c>
      <c r="F40" s="26">
        <v>6</v>
      </c>
      <c r="G40" s="36">
        <v>216</v>
      </c>
      <c r="H40" s="36">
        <v>8</v>
      </c>
      <c r="I40" s="36">
        <v>172</v>
      </c>
      <c r="J40" s="36">
        <v>6</v>
      </c>
      <c r="K40" s="36">
        <v>194</v>
      </c>
      <c r="L40" s="36">
        <v>7</v>
      </c>
      <c r="M40" s="37">
        <f t="shared" si="10"/>
        <v>744</v>
      </c>
      <c r="N40" s="37">
        <f t="shared" si="11"/>
        <v>27</v>
      </c>
      <c r="O40" s="38">
        <f t="shared" si="12"/>
        <v>27.555555555555557</v>
      </c>
      <c r="P40" s="38">
        <v>777</v>
      </c>
      <c r="Q40" s="38">
        <v>81</v>
      </c>
      <c r="R40" s="38">
        <v>0</v>
      </c>
      <c r="S40" s="36">
        <v>0</v>
      </c>
      <c r="T40" s="39">
        <v>13</v>
      </c>
      <c r="U40" s="36">
        <v>0</v>
      </c>
      <c r="V40" s="70">
        <f t="shared" si="13"/>
        <v>744</v>
      </c>
      <c r="W40" s="38">
        <v>49</v>
      </c>
      <c r="X40" s="73">
        <f t="shared" si="14"/>
        <v>826</v>
      </c>
      <c r="Y40" s="40">
        <v>0</v>
      </c>
      <c r="Z40" s="40">
        <v>0</v>
      </c>
      <c r="AA40" s="40">
        <v>0</v>
      </c>
      <c r="AB40" s="40">
        <v>0</v>
      </c>
      <c r="AC40" s="40">
        <f t="shared" si="15"/>
        <v>0</v>
      </c>
      <c r="AD40" s="38">
        <v>0</v>
      </c>
      <c r="AE40" s="37">
        <f t="shared" si="16"/>
        <v>744</v>
      </c>
      <c r="AF40" s="41">
        <f t="shared" si="17"/>
        <v>826</v>
      </c>
      <c r="AG40" s="62">
        <v>832</v>
      </c>
      <c r="AH40" s="91">
        <f t="shared" si="18"/>
        <v>-6</v>
      </c>
      <c r="AI40" s="65">
        <v>744</v>
      </c>
      <c r="AJ40" s="37">
        <f t="shared" si="19"/>
        <v>0</v>
      </c>
    </row>
    <row r="41" spans="1:36" s="20" customFormat="1" ht="28.5" customHeight="1">
      <c r="A41" s="33">
        <v>35</v>
      </c>
      <c r="B41" s="34" t="s">
        <v>106</v>
      </c>
      <c r="C41" s="57" t="s">
        <v>107</v>
      </c>
      <c r="D41" s="35" t="s">
        <v>41</v>
      </c>
      <c r="E41" s="26">
        <v>158</v>
      </c>
      <c r="F41" s="26">
        <v>6</v>
      </c>
      <c r="G41" s="36">
        <v>127</v>
      </c>
      <c r="H41" s="36">
        <v>5</v>
      </c>
      <c r="I41" s="36">
        <v>153</v>
      </c>
      <c r="J41" s="36">
        <v>6</v>
      </c>
      <c r="K41" s="36">
        <v>167</v>
      </c>
      <c r="L41" s="36">
        <v>6</v>
      </c>
      <c r="M41" s="37">
        <f t="shared" si="10"/>
        <v>605</v>
      </c>
      <c r="N41" s="37">
        <f t="shared" si="11"/>
        <v>23</v>
      </c>
      <c r="O41" s="38">
        <f t="shared" si="12"/>
        <v>26.304347826086957</v>
      </c>
      <c r="P41" s="38">
        <v>661</v>
      </c>
      <c r="Q41" s="38">
        <v>69</v>
      </c>
      <c r="R41" s="38">
        <v>0</v>
      </c>
      <c r="S41" s="36">
        <v>0</v>
      </c>
      <c r="T41" s="39">
        <v>13</v>
      </c>
      <c r="U41" s="36">
        <v>16</v>
      </c>
      <c r="V41" s="70">
        <f t="shared" si="13"/>
        <v>605</v>
      </c>
      <c r="W41" s="38">
        <v>68</v>
      </c>
      <c r="X41" s="73">
        <f t="shared" si="14"/>
        <v>729</v>
      </c>
      <c r="Y41" s="40">
        <v>0</v>
      </c>
      <c r="Z41" s="40">
        <v>0</v>
      </c>
      <c r="AA41" s="40">
        <v>0</v>
      </c>
      <c r="AB41" s="40">
        <v>0</v>
      </c>
      <c r="AC41" s="40">
        <f t="shared" si="15"/>
        <v>0</v>
      </c>
      <c r="AD41" s="38">
        <v>0</v>
      </c>
      <c r="AE41" s="37">
        <f t="shared" si="16"/>
        <v>605</v>
      </c>
      <c r="AF41" s="41">
        <f t="shared" si="17"/>
        <v>729</v>
      </c>
      <c r="AG41" s="62">
        <v>715</v>
      </c>
      <c r="AH41" s="91">
        <f t="shared" si="18"/>
        <v>14</v>
      </c>
      <c r="AI41" s="65">
        <v>591</v>
      </c>
      <c r="AJ41" s="37">
        <f t="shared" si="19"/>
        <v>14</v>
      </c>
    </row>
    <row r="42" spans="1:36" s="54" customFormat="1" ht="28.5" customHeight="1">
      <c r="A42" s="26">
        <v>36</v>
      </c>
      <c r="B42" s="42" t="s">
        <v>108</v>
      </c>
      <c r="C42" s="57" t="s">
        <v>109</v>
      </c>
      <c r="D42" s="35" t="s">
        <v>41</v>
      </c>
      <c r="E42" s="26">
        <v>65</v>
      </c>
      <c r="F42" s="26">
        <v>3</v>
      </c>
      <c r="G42" s="36">
        <v>63</v>
      </c>
      <c r="H42" s="36">
        <v>3</v>
      </c>
      <c r="I42" s="36">
        <v>74</v>
      </c>
      <c r="J42" s="36">
        <v>3</v>
      </c>
      <c r="K42" s="36">
        <v>57</v>
      </c>
      <c r="L42" s="36">
        <v>2</v>
      </c>
      <c r="M42" s="37">
        <f t="shared" si="10"/>
        <v>259</v>
      </c>
      <c r="N42" s="37">
        <f t="shared" si="11"/>
        <v>11</v>
      </c>
      <c r="O42" s="38">
        <f t="shared" si="12"/>
        <v>23.545454545454547</v>
      </c>
      <c r="P42" s="38">
        <v>316</v>
      </c>
      <c r="Q42" s="38">
        <v>33</v>
      </c>
      <c r="R42" s="38">
        <v>0</v>
      </c>
      <c r="S42" s="36">
        <v>0</v>
      </c>
      <c r="T42" s="39">
        <v>12</v>
      </c>
      <c r="U42" s="36">
        <v>0</v>
      </c>
      <c r="V42" s="70">
        <f t="shared" si="13"/>
        <v>259</v>
      </c>
      <c r="W42" s="38">
        <v>36</v>
      </c>
      <c r="X42" s="73">
        <f t="shared" si="14"/>
        <v>352</v>
      </c>
      <c r="Y42" s="40">
        <v>15</v>
      </c>
      <c r="Z42" s="40">
        <v>10</v>
      </c>
      <c r="AA42" s="40">
        <v>16</v>
      </c>
      <c r="AB42" s="40">
        <v>16</v>
      </c>
      <c r="AC42" s="40">
        <f t="shared" si="15"/>
        <v>57</v>
      </c>
      <c r="AD42" s="38">
        <v>134.5</v>
      </c>
      <c r="AE42" s="37">
        <f t="shared" si="16"/>
        <v>316</v>
      </c>
      <c r="AF42" s="41">
        <f t="shared" si="17"/>
        <v>486.5</v>
      </c>
      <c r="AG42" s="62">
        <v>520.5</v>
      </c>
      <c r="AH42" s="91">
        <f t="shared" si="18"/>
        <v>-34</v>
      </c>
      <c r="AI42" s="65">
        <v>317</v>
      </c>
      <c r="AJ42" s="37">
        <f t="shared" si="19"/>
        <v>-1</v>
      </c>
    </row>
    <row r="43" spans="1:36" s="20" customFormat="1" ht="24" customHeight="1">
      <c r="A43" s="33">
        <v>37</v>
      </c>
      <c r="B43" s="34" t="s">
        <v>110</v>
      </c>
      <c r="C43" s="57" t="s">
        <v>111</v>
      </c>
      <c r="D43" s="35" t="s">
        <v>112</v>
      </c>
      <c r="E43" s="26">
        <v>162</v>
      </c>
      <c r="F43" s="26">
        <v>7</v>
      </c>
      <c r="G43" s="36">
        <v>159</v>
      </c>
      <c r="H43" s="36">
        <v>7</v>
      </c>
      <c r="I43" s="36">
        <v>165</v>
      </c>
      <c r="J43" s="36">
        <v>7</v>
      </c>
      <c r="K43" s="36">
        <v>155</v>
      </c>
      <c r="L43" s="36">
        <v>6</v>
      </c>
      <c r="M43" s="37">
        <f t="shared" si="10"/>
        <v>641</v>
      </c>
      <c r="N43" s="37">
        <f t="shared" si="11"/>
        <v>27</v>
      </c>
      <c r="O43" s="38">
        <f t="shared" si="12"/>
        <v>23.74074074074074</v>
      </c>
      <c r="P43" s="38">
        <v>776</v>
      </c>
      <c r="Q43" s="38">
        <v>81</v>
      </c>
      <c r="R43" s="38">
        <v>4</v>
      </c>
      <c r="S43" s="36">
        <v>0</v>
      </c>
      <c r="T43" s="39">
        <v>12</v>
      </c>
      <c r="U43" s="36">
        <v>17</v>
      </c>
      <c r="V43" s="70">
        <f t="shared" si="13"/>
        <v>641</v>
      </c>
      <c r="W43" s="38">
        <v>75.5</v>
      </c>
      <c r="X43" s="73">
        <f t="shared" si="14"/>
        <v>855.5</v>
      </c>
      <c r="Y43" s="40">
        <v>0</v>
      </c>
      <c r="Z43" s="40">
        <v>0</v>
      </c>
      <c r="AA43" s="40">
        <v>0</v>
      </c>
      <c r="AB43" s="40">
        <v>0</v>
      </c>
      <c r="AC43" s="40">
        <f t="shared" si="15"/>
        <v>0</v>
      </c>
      <c r="AD43" s="38">
        <v>0</v>
      </c>
      <c r="AE43" s="37">
        <f t="shared" si="16"/>
        <v>641</v>
      </c>
      <c r="AF43" s="41">
        <f t="shared" si="17"/>
        <v>855.5</v>
      </c>
      <c r="AG43" s="62">
        <v>808</v>
      </c>
      <c r="AH43" s="91">
        <f t="shared" si="18"/>
        <v>47.5</v>
      </c>
      <c r="AI43" s="65">
        <v>605</v>
      </c>
      <c r="AJ43" s="37">
        <f t="shared" si="19"/>
        <v>36</v>
      </c>
    </row>
    <row r="44" spans="1:36" s="20" customFormat="1" ht="28.5" customHeight="1">
      <c r="A44" s="33">
        <v>38</v>
      </c>
      <c r="B44" s="34" t="s">
        <v>113</v>
      </c>
      <c r="C44" s="57" t="s">
        <v>114</v>
      </c>
      <c r="D44" s="35" t="s">
        <v>112</v>
      </c>
      <c r="E44" s="26">
        <v>167</v>
      </c>
      <c r="F44" s="26">
        <v>7</v>
      </c>
      <c r="G44" s="36">
        <v>153</v>
      </c>
      <c r="H44" s="36">
        <v>7</v>
      </c>
      <c r="I44" s="36">
        <v>147</v>
      </c>
      <c r="J44" s="36">
        <v>6</v>
      </c>
      <c r="K44" s="36">
        <v>147</v>
      </c>
      <c r="L44" s="36">
        <v>6</v>
      </c>
      <c r="M44" s="37">
        <f t="shared" si="10"/>
        <v>614</v>
      </c>
      <c r="N44" s="37">
        <f t="shared" si="11"/>
        <v>26</v>
      </c>
      <c r="O44" s="38">
        <f t="shared" si="12"/>
        <v>23.615384615384617</v>
      </c>
      <c r="P44" s="38">
        <v>747</v>
      </c>
      <c r="Q44" s="38">
        <v>78</v>
      </c>
      <c r="R44" s="38">
        <v>4</v>
      </c>
      <c r="S44" s="36">
        <v>0</v>
      </c>
      <c r="T44" s="39">
        <v>25</v>
      </c>
      <c r="U44" s="36">
        <v>0</v>
      </c>
      <c r="V44" s="70">
        <f t="shared" si="13"/>
        <v>614</v>
      </c>
      <c r="W44" s="38">
        <v>98.5</v>
      </c>
      <c r="X44" s="73">
        <f t="shared" si="14"/>
        <v>849.5</v>
      </c>
      <c r="Y44" s="40">
        <v>15</v>
      </c>
      <c r="Z44" s="40">
        <v>16</v>
      </c>
      <c r="AA44" s="40">
        <v>31</v>
      </c>
      <c r="AB44" s="40">
        <v>26</v>
      </c>
      <c r="AC44" s="40">
        <f t="shared" si="15"/>
        <v>88</v>
      </c>
      <c r="AD44" s="38">
        <v>194</v>
      </c>
      <c r="AE44" s="37">
        <f t="shared" si="16"/>
        <v>702</v>
      </c>
      <c r="AF44" s="41">
        <f t="shared" si="17"/>
        <v>1043.5</v>
      </c>
      <c r="AG44" s="62">
        <v>1048</v>
      </c>
      <c r="AH44" s="91">
        <f t="shared" si="18"/>
        <v>-4.5</v>
      </c>
      <c r="AI44" s="65">
        <v>674</v>
      </c>
      <c r="AJ44" s="37">
        <f t="shared" si="19"/>
        <v>28</v>
      </c>
    </row>
    <row r="45" spans="1:36" s="20" customFormat="1" ht="28.5" customHeight="1">
      <c r="A45" s="33">
        <v>39</v>
      </c>
      <c r="B45" s="34" t="s">
        <v>115</v>
      </c>
      <c r="C45" s="57" t="s">
        <v>116</v>
      </c>
      <c r="D45" s="35" t="s">
        <v>41</v>
      </c>
      <c r="E45" s="26">
        <v>160</v>
      </c>
      <c r="F45" s="26">
        <v>6</v>
      </c>
      <c r="G45" s="36">
        <v>136</v>
      </c>
      <c r="H45" s="36">
        <v>5</v>
      </c>
      <c r="I45" s="36">
        <v>182</v>
      </c>
      <c r="J45" s="36">
        <v>7</v>
      </c>
      <c r="K45" s="36">
        <v>184</v>
      </c>
      <c r="L45" s="36">
        <v>7</v>
      </c>
      <c r="M45" s="37">
        <f t="shared" si="10"/>
        <v>662</v>
      </c>
      <c r="N45" s="37">
        <f t="shared" si="11"/>
        <v>25</v>
      </c>
      <c r="O45" s="38">
        <f t="shared" si="12"/>
        <v>26.48</v>
      </c>
      <c r="P45" s="38">
        <v>719</v>
      </c>
      <c r="Q45" s="38">
        <v>75</v>
      </c>
      <c r="R45" s="38">
        <v>8</v>
      </c>
      <c r="S45" s="36">
        <v>0</v>
      </c>
      <c r="T45" s="39">
        <v>13</v>
      </c>
      <c r="U45" s="36">
        <v>0</v>
      </c>
      <c r="V45" s="70">
        <f t="shared" si="13"/>
        <v>662</v>
      </c>
      <c r="W45" s="38">
        <v>53.5</v>
      </c>
      <c r="X45" s="73">
        <f t="shared" si="14"/>
        <v>780.5</v>
      </c>
      <c r="Y45" s="40">
        <v>0</v>
      </c>
      <c r="Z45" s="40">
        <v>0</v>
      </c>
      <c r="AA45" s="40">
        <v>0</v>
      </c>
      <c r="AB45" s="40">
        <v>0</v>
      </c>
      <c r="AC45" s="40">
        <f t="shared" si="15"/>
        <v>0</v>
      </c>
      <c r="AD45" s="38">
        <v>0</v>
      </c>
      <c r="AE45" s="37">
        <f t="shared" si="16"/>
        <v>662</v>
      </c>
      <c r="AF45" s="41">
        <f t="shared" si="17"/>
        <v>780.5</v>
      </c>
      <c r="AG45" s="62">
        <v>808</v>
      </c>
      <c r="AH45" s="91">
        <f t="shared" si="18"/>
        <v>-27.5</v>
      </c>
      <c r="AI45" s="65">
        <v>694</v>
      </c>
      <c r="AJ45" s="37">
        <f t="shared" si="19"/>
        <v>-32</v>
      </c>
    </row>
    <row r="46" spans="1:36" s="20" customFormat="1" ht="28.5" customHeight="1">
      <c r="A46" s="33">
        <v>40</v>
      </c>
      <c r="B46" s="34" t="s">
        <v>117</v>
      </c>
      <c r="C46" s="79" t="s">
        <v>118</v>
      </c>
      <c r="D46" s="35" t="s">
        <v>41</v>
      </c>
      <c r="E46" s="26">
        <v>97</v>
      </c>
      <c r="F46" s="26">
        <v>4</v>
      </c>
      <c r="G46" s="36">
        <v>120</v>
      </c>
      <c r="H46" s="36">
        <v>5</v>
      </c>
      <c r="I46" s="36">
        <v>114</v>
      </c>
      <c r="J46" s="36">
        <v>5</v>
      </c>
      <c r="K46" s="36">
        <v>114</v>
      </c>
      <c r="L46" s="36">
        <v>4</v>
      </c>
      <c r="M46" s="37">
        <f t="shared" si="10"/>
        <v>445</v>
      </c>
      <c r="N46" s="37">
        <f t="shared" si="11"/>
        <v>18</v>
      </c>
      <c r="O46" s="38">
        <f t="shared" si="12"/>
        <v>24.722222222222221</v>
      </c>
      <c r="P46" s="38">
        <v>518</v>
      </c>
      <c r="Q46" s="38">
        <v>54</v>
      </c>
      <c r="R46" s="38">
        <v>0</v>
      </c>
      <c r="S46" s="36">
        <v>0</v>
      </c>
      <c r="T46" s="39">
        <v>13</v>
      </c>
      <c r="U46" s="36">
        <v>0</v>
      </c>
      <c r="V46" s="70">
        <f t="shared" si="13"/>
        <v>445</v>
      </c>
      <c r="W46" s="38">
        <v>46</v>
      </c>
      <c r="X46" s="73">
        <f t="shared" si="14"/>
        <v>564</v>
      </c>
      <c r="Y46" s="40">
        <v>0</v>
      </c>
      <c r="Z46" s="40">
        <v>0</v>
      </c>
      <c r="AA46" s="40">
        <v>0</v>
      </c>
      <c r="AB46" s="40">
        <v>0</v>
      </c>
      <c r="AC46" s="40">
        <f t="shared" si="15"/>
        <v>0</v>
      </c>
      <c r="AD46" s="38">
        <v>0</v>
      </c>
      <c r="AE46" s="37">
        <f t="shared" si="16"/>
        <v>445</v>
      </c>
      <c r="AF46" s="41">
        <f t="shared" si="17"/>
        <v>564</v>
      </c>
      <c r="AG46" s="62">
        <v>597</v>
      </c>
      <c r="AH46" s="91">
        <f t="shared" si="18"/>
        <v>-33</v>
      </c>
      <c r="AI46" s="65">
        <v>477</v>
      </c>
      <c r="AJ46" s="37">
        <f t="shared" si="19"/>
        <v>-32</v>
      </c>
    </row>
    <row r="47" spans="1:36" s="20" customFormat="1" ht="28.5" customHeight="1">
      <c r="A47" s="33">
        <v>41</v>
      </c>
      <c r="B47" s="34" t="s">
        <v>119</v>
      </c>
      <c r="C47" s="57" t="s">
        <v>120</v>
      </c>
      <c r="D47" s="35" t="s">
        <v>41</v>
      </c>
      <c r="E47" s="26">
        <v>81</v>
      </c>
      <c r="F47" s="26">
        <v>3</v>
      </c>
      <c r="G47" s="36">
        <v>86</v>
      </c>
      <c r="H47" s="36">
        <v>3</v>
      </c>
      <c r="I47" s="36">
        <v>84</v>
      </c>
      <c r="J47" s="36">
        <v>3</v>
      </c>
      <c r="K47" s="36">
        <v>97</v>
      </c>
      <c r="L47" s="36">
        <v>4</v>
      </c>
      <c r="M47" s="37">
        <f t="shared" si="10"/>
        <v>348</v>
      </c>
      <c r="N47" s="37">
        <f t="shared" si="11"/>
        <v>13</v>
      </c>
      <c r="O47" s="38">
        <f t="shared" si="12"/>
        <v>26.76923076923077</v>
      </c>
      <c r="P47" s="38">
        <v>374</v>
      </c>
      <c r="Q47" s="38">
        <v>39</v>
      </c>
      <c r="R47" s="38">
        <v>9</v>
      </c>
      <c r="S47" s="36">
        <v>0</v>
      </c>
      <c r="T47" s="39">
        <v>0</v>
      </c>
      <c r="U47" s="36">
        <v>17</v>
      </c>
      <c r="V47" s="70">
        <f t="shared" si="13"/>
        <v>348</v>
      </c>
      <c r="W47" s="38">
        <v>39</v>
      </c>
      <c r="X47" s="73">
        <f t="shared" si="14"/>
        <v>422</v>
      </c>
      <c r="Y47" s="40">
        <v>0</v>
      </c>
      <c r="Z47" s="40">
        <v>0</v>
      </c>
      <c r="AA47" s="40">
        <v>0</v>
      </c>
      <c r="AB47" s="40">
        <v>0</v>
      </c>
      <c r="AC47" s="40">
        <f t="shared" si="15"/>
        <v>0</v>
      </c>
      <c r="AD47" s="38">
        <v>0</v>
      </c>
      <c r="AE47" s="37">
        <f t="shared" si="16"/>
        <v>348</v>
      </c>
      <c r="AF47" s="41">
        <f t="shared" si="17"/>
        <v>422</v>
      </c>
      <c r="AG47" s="62">
        <v>445</v>
      </c>
      <c r="AH47" s="91">
        <f t="shared" si="18"/>
        <v>-23</v>
      </c>
      <c r="AI47" s="65">
        <v>349</v>
      </c>
      <c r="AJ47" s="37">
        <f t="shared" si="19"/>
        <v>-1</v>
      </c>
    </row>
    <row r="48" spans="1:36" s="20" customFormat="1" ht="28.5" customHeight="1">
      <c r="A48" s="33">
        <v>42</v>
      </c>
      <c r="B48" s="34" t="s">
        <v>121</v>
      </c>
      <c r="C48" s="57" t="s">
        <v>122</v>
      </c>
      <c r="D48" s="35" t="s">
        <v>41</v>
      </c>
      <c r="E48" s="26">
        <v>147</v>
      </c>
      <c r="F48" s="26">
        <v>6</v>
      </c>
      <c r="G48" s="36">
        <v>153</v>
      </c>
      <c r="H48" s="36">
        <v>6</v>
      </c>
      <c r="I48" s="36">
        <v>141</v>
      </c>
      <c r="J48" s="36">
        <v>5</v>
      </c>
      <c r="K48" s="36">
        <v>158</v>
      </c>
      <c r="L48" s="36">
        <v>6</v>
      </c>
      <c r="M48" s="37">
        <f t="shared" si="10"/>
        <v>599</v>
      </c>
      <c r="N48" s="37">
        <f t="shared" si="11"/>
        <v>23</v>
      </c>
      <c r="O48" s="38">
        <f t="shared" si="12"/>
        <v>26.043478260869566</v>
      </c>
      <c r="P48" s="38">
        <v>661</v>
      </c>
      <c r="Q48" s="38">
        <v>69</v>
      </c>
      <c r="R48" s="38">
        <v>0</v>
      </c>
      <c r="S48" s="36">
        <v>20</v>
      </c>
      <c r="T48" s="39">
        <v>13</v>
      </c>
      <c r="U48" s="36">
        <v>0</v>
      </c>
      <c r="V48" s="70">
        <f t="shared" si="13"/>
        <v>619</v>
      </c>
      <c r="W48" s="38">
        <v>87</v>
      </c>
      <c r="X48" s="73">
        <f t="shared" si="14"/>
        <v>748</v>
      </c>
      <c r="Y48" s="40">
        <v>15</v>
      </c>
      <c r="Z48" s="40">
        <v>9</v>
      </c>
      <c r="AA48" s="40">
        <v>16</v>
      </c>
      <c r="AB48" s="40">
        <v>15</v>
      </c>
      <c r="AC48" s="40">
        <f t="shared" si="15"/>
        <v>55</v>
      </c>
      <c r="AD48" s="38">
        <v>134.5</v>
      </c>
      <c r="AE48" s="37">
        <f t="shared" si="16"/>
        <v>674</v>
      </c>
      <c r="AF48" s="41">
        <f t="shared" si="17"/>
        <v>882.5</v>
      </c>
      <c r="AG48" s="62">
        <v>918.5</v>
      </c>
      <c r="AH48" s="91">
        <f t="shared" si="18"/>
        <v>-36</v>
      </c>
      <c r="AI48" s="65">
        <v>705</v>
      </c>
      <c r="AJ48" s="37">
        <f t="shared" si="19"/>
        <v>-31</v>
      </c>
    </row>
    <row r="49" spans="1:36" s="20" customFormat="1" ht="28.5" customHeight="1">
      <c r="A49" s="33">
        <v>43</v>
      </c>
      <c r="B49" s="34" t="s">
        <v>123</v>
      </c>
      <c r="C49" s="57" t="s">
        <v>124</v>
      </c>
      <c r="D49" s="35" t="s">
        <v>41</v>
      </c>
      <c r="E49" s="26">
        <v>186</v>
      </c>
      <c r="F49" s="26">
        <v>7</v>
      </c>
      <c r="G49" s="36">
        <v>132</v>
      </c>
      <c r="H49" s="36">
        <v>5</v>
      </c>
      <c r="I49" s="36">
        <v>140</v>
      </c>
      <c r="J49" s="36">
        <v>5</v>
      </c>
      <c r="K49" s="36">
        <v>138</v>
      </c>
      <c r="L49" s="36">
        <v>5</v>
      </c>
      <c r="M49" s="37">
        <f t="shared" si="10"/>
        <v>596</v>
      </c>
      <c r="N49" s="37">
        <f t="shared" si="11"/>
        <v>22</v>
      </c>
      <c r="O49" s="38">
        <f t="shared" si="12"/>
        <v>27.09090909090909</v>
      </c>
      <c r="P49" s="38">
        <v>631</v>
      </c>
      <c r="Q49" s="38">
        <v>66</v>
      </c>
      <c r="R49" s="38">
        <v>2</v>
      </c>
      <c r="S49" s="36">
        <v>0</v>
      </c>
      <c r="T49" s="39">
        <v>0</v>
      </c>
      <c r="U49" s="36">
        <v>0</v>
      </c>
      <c r="V49" s="70">
        <f t="shared" si="13"/>
        <v>596</v>
      </c>
      <c r="W49" s="38">
        <v>28</v>
      </c>
      <c r="X49" s="73">
        <f t="shared" si="14"/>
        <v>661</v>
      </c>
      <c r="Y49" s="40">
        <v>0</v>
      </c>
      <c r="Z49" s="40">
        <v>0</v>
      </c>
      <c r="AA49" s="40">
        <v>0</v>
      </c>
      <c r="AB49" s="40">
        <v>0</v>
      </c>
      <c r="AC49" s="40">
        <f t="shared" si="15"/>
        <v>0</v>
      </c>
      <c r="AD49" s="38">
        <v>0</v>
      </c>
      <c r="AE49" s="37">
        <f t="shared" si="16"/>
        <v>596</v>
      </c>
      <c r="AF49" s="41">
        <f t="shared" si="17"/>
        <v>661</v>
      </c>
      <c r="AG49" s="62">
        <v>666</v>
      </c>
      <c r="AH49" s="91">
        <f t="shared" si="18"/>
        <v>-5</v>
      </c>
      <c r="AI49" s="65">
        <v>581</v>
      </c>
      <c r="AJ49" s="37">
        <f t="shared" si="19"/>
        <v>15</v>
      </c>
    </row>
    <row r="50" spans="1:36" s="20" customFormat="1" ht="28.5" customHeight="1">
      <c r="A50" s="33">
        <v>44</v>
      </c>
      <c r="B50" s="34" t="s">
        <v>125</v>
      </c>
      <c r="C50" s="57" t="s">
        <v>126</v>
      </c>
      <c r="D50" s="35" t="s">
        <v>112</v>
      </c>
      <c r="E50" s="26">
        <v>145</v>
      </c>
      <c r="F50" s="26">
        <v>6</v>
      </c>
      <c r="G50" s="36">
        <v>183</v>
      </c>
      <c r="H50" s="36">
        <v>8</v>
      </c>
      <c r="I50" s="36">
        <v>163</v>
      </c>
      <c r="J50" s="36">
        <v>7</v>
      </c>
      <c r="K50" s="36">
        <v>129</v>
      </c>
      <c r="L50" s="36">
        <v>6</v>
      </c>
      <c r="M50" s="37">
        <f t="shared" si="10"/>
        <v>620</v>
      </c>
      <c r="N50" s="37">
        <f t="shared" si="11"/>
        <v>27</v>
      </c>
      <c r="O50" s="38">
        <f t="shared" si="12"/>
        <v>22.962962962962962</v>
      </c>
      <c r="P50" s="38">
        <v>777</v>
      </c>
      <c r="Q50" s="38">
        <v>81</v>
      </c>
      <c r="R50" s="38">
        <v>4</v>
      </c>
      <c r="S50" s="36">
        <v>0</v>
      </c>
      <c r="T50" s="39">
        <v>13</v>
      </c>
      <c r="U50" s="36">
        <v>0</v>
      </c>
      <c r="V50" s="70">
        <f t="shared" si="13"/>
        <v>620</v>
      </c>
      <c r="W50" s="38">
        <v>55.5</v>
      </c>
      <c r="X50" s="73">
        <f t="shared" si="14"/>
        <v>836.5</v>
      </c>
      <c r="Y50" s="40">
        <v>15</v>
      </c>
      <c r="Z50" s="40">
        <v>7</v>
      </c>
      <c r="AA50" s="40">
        <v>15</v>
      </c>
      <c r="AB50" s="40">
        <v>15</v>
      </c>
      <c r="AC50" s="40">
        <f t="shared" si="15"/>
        <v>52</v>
      </c>
      <c r="AD50" s="38">
        <v>134.5</v>
      </c>
      <c r="AE50" s="37">
        <f t="shared" si="16"/>
        <v>672</v>
      </c>
      <c r="AF50" s="41">
        <f t="shared" si="17"/>
        <v>971</v>
      </c>
      <c r="AG50" s="62">
        <v>974</v>
      </c>
      <c r="AH50" s="91">
        <f t="shared" si="18"/>
        <v>-3</v>
      </c>
      <c r="AI50" s="65">
        <v>714</v>
      </c>
      <c r="AJ50" s="37">
        <f t="shared" si="19"/>
        <v>-42</v>
      </c>
    </row>
    <row r="51" spans="1:36" s="20" customFormat="1" ht="28.5" customHeight="1">
      <c r="A51" s="33">
        <v>45</v>
      </c>
      <c r="B51" s="34" t="s">
        <v>127</v>
      </c>
      <c r="C51" s="57" t="s">
        <v>128</v>
      </c>
      <c r="D51" s="35" t="s">
        <v>41</v>
      </c>
      <c r="E51" s="26">
        <v>138</v>
      </c>
      <c r="F51" s="26">
        <v>5</v>
      </c>
      <c r="G51" s="36">
        <v>115</v>
      </c>
      <c r="H51" s="36">
        <v>4</v>
      </c>
      <c r="I51" s="36">
        <v>131</v>
      </c>
      <c r="J51" s="36">
        <v>5</v>
      </c>
      <c r="K51" s="36">
        <v>127</v>
      </c>
      <c r="L51" s="36">
        <v>5</v>
      </c>
      <c r="M51" s="37">
        <f t="shared" si="10"/>
        <v>511</v>
      </c>
      <c r="N51" s="37">
        <f t="shared" si="11"/>
        <v>19</v>
      </c>
      <c r="O51" s="38">
        <f t="shared" si="12"/>
        <v>26.894736842105264</v>
      </c>
      <c r="P51" s="38">
        <v>546</v>
      </c>
      <c r="Q51" s="38">
        <v>57</v>
      </c>
      <c r="R51" s="38">
        <v>18</v>
      </c>
      <c r="S51" s="36">
        <v>0</v>
      </c>
      <c r="T51" s="39">
        <v>0</v>
      </c>
      <c r="U51" s="36">
        <v>0</v>
      </c>
      <c r="V51" s="70">
        <f t="shared" si="13"/>
        <v>511</v>
      </c>
      <c r="W51" s="38">
        <v>25</v>
      </c>
      <c r="X51" s="73">
        <f t="shared" si="14"/>
        <v>589</v>
      </c>
      <c r="Y51" s="40">
        <v>15</v>
      </c>
      <c r="Z51" s="40">
        <v>7</v>
      </c>
      <c r="AA51" s="40">
        <v>16</v>
      </c>
      <c r="AB51" s="40">
        <v>16</v>
      </c>
      <c r="AC51" s="40">
        <f t="shared" si="15"/>
        <v>54</v>
      </c>
      <c r="AD51" s="38">
        <v>134.5</v>
      </c>
      <c r="AE51" s="37">
        <f t="shared" si="16"/>
        <v>565</v>
      </c>
      <c r="AF51" s="41">
        <f t="shared" si="17"/>
        <v>723.5</v>
      </c>
      <c r="AG51" s="62">
        <v>682.5</v>
      </c>
      <c r="AH51" s="91">
        <f t="shared" si="18"/>
        <v>41</v>
      </c>
      <c r="AI51" s="65">
        <v>522</v>
      </c>
      <c r="AJ51" s="37">
        <f t="shared" si="19"/>
        <v>43</v>
      </c>
    </row>
    <row r="52" spans="1:36" s="20" customFormat="1" ht="28.5" customHeight="1">
      <c r="A52" s="33">
        <v>46</v>
      </c>
      <c r="B52" s="34" t="s">
        <v>129</v>
      </c>
      <c r="C52" s="57" t="s">
        <v>130</v>
      </c>
      <c r="D52" s="35" t="s">
        <v>38</v>
      </c>
      <c r="E52" s="26">
        <v>183</v>
      </c>
      <c r="F52" s="26">
        <v>7</v>
      </c>
      <c r="G52" s="36">
        <v>208</v>
      </c>
      <c r="H52" s="36">
        <v>8</v>
      </c>
      <c r="I52" s="36">
        <v>172</v>
      </c>
      <c r="J52" s="36">
        <v>7</v>
      </c>
      <c r="K52" s="36">
        <v>194</v>
      </c>
      <c r="L52" s="36">
        <v>8</v>
      </c>
      <c r="M52" s="37">
        <f t="shared" si="10"/>
        <v>757</v>
      </c>
      <c r="N52" s="37">
        <f t="shared" si="11"/>
        <v>30</v>
      </c>
      <c r="O52" s="38">
        <f t="shared" si="12"/>
        <v>25.233333333333334</v>
      </c>
      <c r="P52" s="38">
        <v>863</v>
      </c>
      <c r="Q52" s="38">
        <v>90</v>
      </c>
      <c r="R52" s="38">
        <v>11</v>
      </c>
      <c r="S52" s="36">
        <v>20</v>
      </c>
      <c r="T52" s="39">
        <v>13</v>
      </c>
      <c r="U52" s="36">
        <v>0</v>
      </c>
      <c r="V52" s="70">
        <f t="shared" si="13"/>
        <v>777</v>
      </c>
      <c r="W52" s="38">
        <v>100</v>
      </c>
      <c r="X52" s="73">
        <f t="shared" si="14"/>
        <v>974</v>
      </c>
      <c r="Y52" s="40">
        <v>0</v>
      </c>
      <c r="Z52" s="40">
        <v>0</v>
      </c>
      <c r="AA52" s="40">
        <v>0</v>
      </c>
      <c r="AB52" s="40">
        <v>0</v>
      </c>
      <c r="AC52" s="40">
        <f t="shared" si="15"/>
        <v>0</v>
      </c>
      <c r="AD52" s="38">
        <v>0</v>
      </c>
      <c r="AE52" s="37">
        <f t="shared" si="16"/>
        <v>777</v>
      </c>
      <c r="AF52" s="41">
        <f t="shared" si="17"/>
        <v>974</v>
      </c>
      <c r="AG52" s="62">
        <v>999.5</v>
      </c>
      <c r="AH52" s="91">
        <f t="shared" si="18"/>
        <v>-25.5</v>
      </c>
      <c r="AI52" s="65">
        <v>789</v>
      </c>
      <c r="AJ52" s="37">
        <f t="shared" si="19"/>
        <v>-12</v>
      </c>
    </row>
    <row r="53" spans="1:36" s="20" customFormat="1" ht="28.5" customHeight="1">
      <c r="A53" s="33">
        <v>47</v>
      </c>
      <c r="B53" s="34" t="s">
        <v>131</v>
      </c>
      <c r="C53" s="57" t="s">
        <v>132</v>
      </c>
      <c r="D53" s="35" t="s">
        <v>41</v>
      </c>
      <c r="E53" s="26">
        <v>210</v>
      </c>
      <c r="F53" s="26">
        <v>8</v>
      </c>
      <c r="G53" s="36">
        <v>194</v>
      </c>
      <c r="H53" s="36">
        <v>7</v>
      </c>
      <c r="I53" s="36">
        <v>192</v>
      </c>
      <c r="J53" s="36">
        <v>7</v>
      </c>
      <c r="K53" s="36">
        <v>217</v>
      </c>
      <c r="L53" s="36">
        <v>8</v>
      </c>
      <c r="M53" s="37">
        <f t="shared" si="10"/>
        <v>813</v>
      </c>
      <c r="N53" s="37">
        <f t="shared" si="11"/>
        <v>30</v>
      </c>
      <c r="O53" s="38">
        <f t="shared" si="12"/>
        <v>27.1</v>
      </c>
      <c r="P53" s="38">
        <v>862</v>
      </c>
      <c r="Q53" s="38">
        <v>90</v>
      </c>
      <c r="R53" s="38">
        <v>0</v>
      </c>
      <c r="S53" s="36">
        <v>0</v>
      </c>
      <c r="T53" s="39">
        <v>0</v>
      </c>
      <c r="U53" s="36">
        <v>0</v>
      </c>
      <c r="V53" s="70">
        <f t="shared" si="13"/>
        <v>813</v>
      </c>
      <c r="W53" s="38">
        <v>87</v>
      </c>
      <c r="X53" s="73">
        <f t="shared" si="14"/>
        <v>949</v>
      </c>
      <c r="Y53" s="40">
        <v>0</v>
      </c>
      <c r="Z53" s="40">
        <v>0</v>
      </c>
      <c r="AA53" s="40">
        <v>0</v>
      </c>
      <c r="AB53" s="40">
        <v>0</v>
      </c>
      <c r="AC53" s="40">
        <f t="shared" si="15"/>
        <v>0</v>
      </c>
      <c r="AD53" s="38">
        <v>0</v>
      </c>
      <c r="AE53" s="37">
        <f t="shared" si="16"/>
        <v>813</v>
      </c>
      <c r="AF53" s="41">
        <f t="shared" si="17"/>
        <v>949</v>
      </c>
      <c r="AG53" s="62">
        <v>957</v>
      </c>
      <c r="AH53" s="91">
        <f t="shared" si="18"/>
        <v>-8</v>
      </c>
      <c r="AI53" s="65">
        <v>844</v>
      </c>
      <c r="AJ53" s="37">
        <f t="shared" si="19"/>
        <v>-31</v>
      </c>
    </row>
    <row r="54" spans="1:36" s="20" customFormat="1" ht="28.5" customHeight="1">
      <c r="A54" s="33">
        <v>48</v>
      </c>
      <c r="B54" s="34" t="s">
        <v>133</v>
      </c>
      <c r="C54" s="57" t="s">
        <v>134</v>
      </c>
      <c r="D54" s="35" t="s">
        <v>41</v>
      </c>
      <c r="E54" s="26">
        <v>111</v>
      </c>
      <c r="F54" s="26">
        <v>4</v>
      </c>
      <c r="G54" s="36">
        <v>136</v>
      </c>
      <c r="H54" s="36">
        <v>5</v>
      </c>
      <c r="I54" s="36">
        <v>118</v>
      </c>
      <c r="J54" s="36">
        <v>5</v>
      </c>
      <c r="K54" s="36">
        <v>125</v>
      </c>
      <c r="L54" s="36">
        <v>5</v>
      </c>
      <c r="M54" s="37">
        <f t="shared" si="10"/>
        <v>490</v>
      </c>
      <c r="N54" s="37">
        <f t="shared" si="11"/>
        <v>19</v>
      </c>
      <c r="O54" s="38">
        <f t="shared" si="12"/>
        <v>25.789473684210527</v>
      </c>
      <c r="P54" s="38">
        <v>547</v>
      </c>
      <c r="Q54" s="38">
        <v>57</v>
      </c>
      <c r="R54" s="38">
        <v>6</v>
      </c>
      <c r="S54" s="36">
        <v>0</v>
      </c>
      <c r="T54" s="39">
        <v>0</v>
      </c>
      <c r="U54" s="36">
        <v>0</v>
      </c>
      <c r="V54" s="70">
        <f t="shared" si="13"/>
        <v>490</v>
      </c>
      <c r="W54" s="38">
        <v>43</v>
      </c>
      <c r="X54" s="73">
        <f t="shared" si="14"/>
        <v>596</v>
      </c>
      <c r="Y54" s="40">
        <v>0</v>
      </c>
      <c r="Z54" s="40">
        <v>0</v>
      </c>
      <c r="AA54" s="40">
        <v>0</v>
      </c>
      <c r="AB54" s="40">
        <v>0</v>
      </c>
      <c r="AC54" s="40">
        <f t="shared" si="15"/>
        <v>0</v>
      </c>
      <c r="AD54" s="38">
        <v>0</v>
      </c>
      <c r="AE54" s="37">
        <f t="shared" si="16"/>
        <v>490</v>
      </c>
      <c r="AF54" s="41">
        <f t="shared" si="17"/>
        <v>596</v>
      </c>
      <c r="AG54" s="62">
        <v>565</v>
      </c>
      <c r="AH54" s="91">
        <f t="shared" si="18"/>
        <v>31</v>
      </c>
      <c r="AI54" s="65">
        <v>475</v>
      </c>
      <c r="AJ54" s="37">
        <f t="shared" si="19"/>
        <v>15</v>
      </c>
    </row>
    <row r="55" spans="1:36" s="20" customFormat="1" ht="28.5" customHeight="1">
      <c r="A55" s="33">
        <v>49</v>
      </c>
      <c r="B55" s="34" t="s">
        <v>135</v>
      </c>
      <c r="C55" s="57" t="s">
        <v>136</v>
      </c>
      <c r="D55" s="35" t="s">
        <v>41</v>
      </c>
      <c r="E55" s="26">
        <v>121</v>
      </c>
      <c r="F55" s="26">
        <v>5</v>
      </c>
      <c r="G55" s="36">
        <v>139</v>
      </c>
      <c r="H55" s="36">
        <v>5</v>
      </c>
      <c r="I55" s="36">
        <v>121</v>
      </c>
      <c r="J55" s="36">
        <v>5</v>
      </c>
      <c r="K55" s="36">
        <v>122</v>
      </c>
      <c r="L55" s="36">
        <v>5</v>
      </c>
      <c r="M55" s="37">
        <f t="shared" si="10"/>
        <v>503</v>
      </c>
      <c r="N55" s="37">
        <f t="shared" si="11"/>
        <v>20</v>
      </c>
      <c r="O55" s="38">
        <f t="shared" si="12"/>
        <v>25.15</v>
      </c>
      <c r="P55" s="38">
        <v>575</v>
      </c>
      <c r="Q55" s="38">
        <v>60</v>
      </c>
      <c r="R55" s="38">
        <v>0</v>
      </c>
      <c r="S55" s="36">
        <v>0</v>
      </c>
      <c r="T55" s="39">
        <v>0</v>
      </c>
      <c r="U55" s="36">
        <v>0</v>
      </c>
      <c r="V55" s="70">
        <f t="shared" si="13"/>
        <v>503</v>
      </c>
      <c r="W55" s="38">
        <v>21.5</v>
      </c>
      <c r="X55" s="73">
        <f t="shared" si="14"/>
        <v>596.5</v>
      </c>
      <c r="Y55" s="40">
        <v>0</v>
      </c>
      <c r="Z55" s="40">
        <v>0</v>
      </c>
      <c r="AA55" s="40">
        <v>0</v>
      </c>
      <c r="AB55" s="40">
        <v>0</v>
      </c>
      <c r="AC55" s="40">
        <f t="shared" si="15"/>
        <v>0</v>
      </c>
      <c r="AD55" s="38">
        <v>0</v>
      </c>
      <c r="AE55" s="37">
        <f t="shared" si="16"/>
        <v>503</v>
      </c>
      <c r="AF55" s="41">
        <f t="shared" si="17"/>
        <v>596.5</v>
      </c>
      <c r="AG55" s="62">
        <v>601.5</v>
      </c>
      <c r="AH55" s="91">
        <f t="shared" si="18"/>
        <v>-5</v>
      </c>
      <c r="AI55" s="65">
        <v>497</v>
      </c>
      <c r="AJ55" s="37">
        <f t="shared" si="19"/>
        <v>6</v>
      </c>
    </row>
    <row r="56" spans="1:36" s="20" customFormat="1" ht="28.5" customHeight="1">
      <c r="A56" s="33">
        <v>50</v>
      </c>
      <c r="B56" s="34" t="s">
        <v>137</v>
      </c>
      <c r="C56" s="79" t="s">
        <v>138</v>
      </c>
      <c r="D56" s="35" t="s">
        <v>41</v>
      </c>
      <c r="E56" s="26">
        <v>139</v>
      </c>
      <c r="F56" s="26">
        <v>5</v>
      </c>
      <c r="G56" s="36">
        <v>159</v>
      </c>
      <c r="H56" s="36">
        <v>6</v>
      </c>
      <c r="I56" s="36">
        <v>168</v>
      </c>
      <c r="J56" s="36">
        <v>6</v>
      </c>
      <c r="K56" s="36">
        <v>144</v>
      </c>
      <c r="L56" s="36">
        <v>5</v>
      </c>
      <c r="M56" s="37">
        <f t="shared" si="10"/>
        <v>610</v>
      </c>
      <c r="N56" s="37">
        <f t="shared" si="11"/>
        <v>22</v>
      </c>
      <c r="O56" s="38">
        <f t="shared" si="12"/>
        <v>27.727272727272727</v>
      </c>
      <c r="P56" s="38">
        <v>633</v>
      </c>
      <c r="Q56" s="38">
        <v>66</v>
      </c>
      <c r="R56" s="38">
        <v>3</v>
      </c>
      <c r="S56" s="36">
        <v>0</v>
      </c>
      <c r="T56" s="39">
        <v>13</v>
      </c>
      <c r="U56" s="36">
        <v>14</v>
      </c>
      <c r="V56" s="70">
        <f t="shared" si="13"/>
        <v>610</v>
      </c>
      <c r="W56" s="38">
        <v>69</v>
      </c>
      <c r="X56" s="73">
        <f t="shared" si="14"/>
        <v>705</v>
      </c>
      <c r="Y56" s="40">
        <v>0</v>
      </c>
      <c r="Z56" s="40">
        <v>0</v>
      </c>
      <c r="AA56" s="40">
        <v>0</v>
      </c>
      <c r="AB56" s="40">
        <v>0</v>
      </c>
      <c r="AC56" s="40">
        <f t="shared" si="15"/>
        <v>0</v>
      </c>
      <c r="AD56" s="38">
        <v>0</v>
      </c>
      <c r="AE56" s="37">
        <f t="shared" si="16"/>
        <v>610</v>
      </c>
      <c r="AF56" s="41">
        <f t="shared" si="17"/>
        <v>705</v>
      </c>
      <c r="AG56" s="62">
        <v>735</v>
      </c>
      <c r="AH56" s="91">
        <f t="shared" si="18"/>
        <v>-30</v>
      </c>
      <c r="AI56" s="65">
        <v>595</v>
      </c>
      <c r="AJ56" s="37">
        <f t="shared" si="19"/>
        <v>15</v>
      </c>
    </row>
    <row r="57" spans="1:36" s="20" customFormat="1" ht="30" customHeight="1">
      <c r="A57" s="33">
        <v>51</v>
      </c>
      <c r="B57" s="34" t="s">
        <v>139</v>
      </c>
      <c r="C57" s="78" t="s">
        <v>140</v>
      </c>
      <c r="D57" s="35" t="s">
        <v>41</v>
      </c>
      <c r="E57" s="26">
        <v>138</v>
      </c>
      <c r="F57" s="26">
        <v>5</v>
      </c>
      <c r="G57" s="36">
        <v>122</v>
      </c>
      <c r="H57" s="36">
        <v>5</v>
      </c>
      <c r="I57" s="36">
        <v>131</v>
      </c>
      <c r="J57" s="36">
        <v>5</v>
      </c>
      <c r="K57" s="36">
        <v>116</v>
      </c>
      <c r="L57" s="36">
        <v>5</v>
      </c>
      <c r="M57" s="37">
        <f t="shared" si="10"/>
        <v>507</v>
      </c>
      <c r="N57" s="37">
        <f t="shared" si="11"/>
        <v>20</v>
      </c>
      <c r="O57" s="38">
        <f t="shared" si="12"/>
        <v>25.35</v>
      </c>
      <c r="P57" s="38">
        <v>575</v>
      </c>
      <c r="Q57" s="38">
        <v>60</v>
      </c>
      <c r="R57" s="38">
        <v>9</v>
      </c>
      <c r="S57" s="36">
        <v>0</v>
      </c>
      <c r="T57" s="39">
        <v>0</v>
      </c>
      <c r="U57" s="36">
        <v>0</v>
      </c>
      <c r="V57" s="70">
        <f t="shared" si="13"/>
        <v>507</v>
      </c>
      <c r="W57" s="38">
        <v>24.5</v>
      </c>
      <c r="X57" s="73">
        <f t="shared" si="14"/>
        <v>608.5</v>
      </c>
      <c r="Y57" s="40">
        <v>15</v>
      </c>
      <c r="Z57" s="40">
        <v>14</v>
      </c>
      <c r="AA57" s="40">
        <v>16</v>
      </c>
      <c r="AB57" s="40">
        <v>15</v>
      </c>
      <c r="AC57" s="40">
        <f t="shared" si="15"/>
        <v>60</v>
      </c>
      <c r="AD57" s="38">
        <v>134.5</v>
      </c>
      <c r="AE57" s="37">
        <f t="shared" si="16"/>
        <v>567</v>
      </c>
      <c r="AF57" s="41">
        <f t="shared" si="17"/>
        <v>743</v>
      </c>
      <c r="AG57" s="62">
        <v>740</v>
      </c>
      <c r="AH57" s="91">
        <f t="shared" si="18"/>
        <v>3</v>
      </c>
      <c r="AI57" s="65">
        <v>576</v>
      </c>
      <c r="AJ57" s="37">
        <f t="shared" si="19"/>
        <v>-9</v>
      </c>
    </row>
    <row r="58" spans="1:36" s="20" customFormat="1" ht="28.5" customHeight="1">
      <c r="A58" s="33">
        <v>52</v>
      </c>
      <c r="B58" s="34" t="s">
        <v>141</v>
      </c>
      <c r="C58" s="57" t="s">
        <v>142</v>
      </c>
      <c r="D58" s="35" t="s">
        <v>41</v>
      </c>
      <c r="E58" s="26">
        <v>160</v>
      </c>
      <c r="F58" s="26">
        <v>6</v>
      </c>
      <c r="G58" s="36">
        <v>133</v>
      </c>
      <c r="H58" s="36">
        <v>5</v>
      </c>
      <c r="I58" s="36">
        <v>155</v>
      </c>
      <c r="J58" s="36">
        <v>6</v>
      </c>
      <c r="K58" s="36">
        <v>137</v>
      </c>
      <c r="L58" s="36">
        <v>5</v>
      </c>
      <c r="M58" s="37">
        <f t="shared" si="10"/>
        <v>585</v>
      </c>
      <c r="N58" s="37">
        <f t="shared" si="11"/>
        <v>22</v>
      </c>
      <c r="O58" s="38">
        <f t="shared" si="12"/>
        <v>26.59090909090909</v>
      </c>
      <c r="P58" s="38">
        <v>632</v>
      </c>
      <c r="Q58" s="38">
        <v>66</v>
      </c>
      <c r="R58" s="38">
        <v>3</v>
      </c>
      <c r="S58" s="36">
        <v>0</v>
      </c>
      <c r="T58" s="39">
        <v>13</v>
      </c>
      <c r="U58" s="36">
        <v>0</v>
      </c>
      <c r="V58" s="70">
        <f t="shared" si="13"/>
        <v>585</v>
      </c>
      <c r="W58" s="38">
        <v>45</v>
      </c>
      <c r="X58" s="73">
        <f t="shared" si="14"/>
        <v>680</v>
      </c>
      <c r="Y58" s="40">
        <v>0</v>
      </c>
      <c r="Z58" s="40">
        <v>0</v>
      </c>
      <c r="AA58" s="40">
        <v>0</v>
      </c>
      <c r="AB58" s="40">
        <v>0</v>
      </c>
      <c r="AC58" s="40">
        <f t="shared" si="15"/>
        <v>0</v>
      </c>
      <c r="AD58" s="38">
        <v>0</v>
      </c>
      <c r="AE58" s="37">
        <f t="shared" si="16"/>
        <v>585</v>
      </c>
      <c r="AF58" s="41">
        <f t="shared" si="17"/>
        <v>680</v>
      </c>
      <c r="AG58" s="62">
        <v>683</v>
      </c>
      <c r="AH58" s="91">
        <f t="shared" si="18"/>
        <v>-3</v>
      </c>
      <c r="AI58" s="65">
        <v>585</v>
      </c>
      <c r="AJ58" s="37">
        <f t="shared" si="19"/>
        <v>0</v>
      </c>
    </row>
    <row r="59" spans="1:36" s="20" customFormat="1" ht="28.5" customHeight="1">
      <c r="A59" s="33">
        <v>53</v>
      </c>
      <c r="B59" s="34" t="s">
        <v>143</v>
      </c>
      <c r="C59" s="57" t="s">
        <v>144</v>
      </c>
      <c r="D59" s="35" t="s">
        <v>41</v>
      </c>
      <c r="E59" s="26">
        <v>196</v>
      </c>
      <c r="F59" s="26">
        <v>7</v>
      </c>
      <c r="G59" s="36">
        <v>191</v>
      </c>
      <c r="H59" s="36">
        <v>7</v>
      </c>
      <c r="I59" s="36">
        <v>206</v>
      </c>
      <c r="J59" s="36">
        <v>8</v>
      </c>
      <c r="K59" s="36">
        <v>197</v>
      </c>
      <c r="L59" s="36">
        <v>7</v>
      </c>
      <c r="M59" s="37">
        <f t="shared" si="10"/>
        <v>790</v>
      </c>
      <c r="N59" s="37">
        <f t="shared" si="11"/>
        <v>29</v>
      </c>
      <c r="O59" s="38">
        <f t="shared" si="12"/>
        <v>27.241379310344829</v>
      </c>
      <c r="P59" s="38">
        <v>834</v>
      </c>
      <c r="Q59" s="38">
        <v>87</v>
      </c>
      <c r="R59" s="38">
        <v>4</v>
      </c>
      <c r="S59" s="36">
        <v>0</v>
      </c>
      <c r="T59" s="39">
        <v>13</v>
      </c>
      <c r="U59" s="36">
        <v>0</v>
      </c>
      <c r="V59" s="70">
        <f t="shared" si="13"/>
        <v>790</v>
      </c>
      <c r="W59" s="38">
        <v>54.5</v>
      </c>
      <c r="X59" s="73">
        <f t="shared" si="14"/>
        <v>892.5</v>
      </c>
      <c r="Y59" s="40">
        <v>0</v>
      </c>
      <c r="Z59" s="40">
        <v>0</v>
      </c>
      <c r="AA59" s="40">
        <v>0</v>
      </c>
      <c r="AB59" s="40">
        <v>0</v>
      </c>
      <c r="AC59" s="40">
        <f t="shared" si="15"/>
        <v>0</v>
      </c>
      <c r="AD59" s="38">
        <v>0</v>
      </c>
      <c r="AE59" s="37">
        <f t="shared" si="16"/>
        <v>790</v>
      </c>
      <c r="AF59" s="41">
        <f t="shared" si="17"/>
        <v>892.5</v>
      </c>
      <c r="AG59" s="62">
        <v>895.5</v>
      </c>
      <c r="AH59" s="91">
        <f t="shared" si="18"/>
        <v>-3</v>
      </c>
      <c r="AI59" s="65">
        <v>798</v>
      </c>
      <c r="AJ59" s="37">
        <f t="shared" si="19"/>
        <v>-8</v>
      </c>
    </row>
    <row r="60" spans="1:36" s="20" customFormat="1" ht="24.75" customHeight="1">
      <c r="A60" s="33">
        <v>54</v>
      </c>
      <c r="B60" s="34" t="s">
        <v>145</v>
      </c>
      <c r="C60" s="57" t="s">
        <v>146</v>
      </c>
      <c r="D60" s="35" t="s">
        <v>38</v>
      </c>
      <c r="E60" s="26">
        <v>109</v>
      </c>
      <c r="F60" s="26">
        <v>4</v>
      </c>
      <c r="G60" s="36">
        <v>98</v>
      </c>
      <c r="H60" s="36">
        <v>4</v>
      </c>
      <c r="I60" s="36">
        <v>94</v>
      </c>
      <c r="J60" s="36">
        <v>4</v>
      </c>
      <c r="K60" s="36">
        <v>111</v>
      </c>
      <c r="L60" s="36">
        <v>5</v>
      </c>
      <c r="M60" s="37">
        <f t="shared" si="10"/>
        <v>412</v>
      </c>
      <c r="N60" s="37">
        <f t="shared" si="11"/>
        <v>17</v>
      </c>
      <c r="O60" s="38">
        <f t="shared" si="12"/>
        <v>24.235294117647058</v>
      </c>
      <c r="P60" s="38">
        <v>489</v>
      </c>
      <c r="Q60" s="38">
        <v>51</v>
      </c>
      <c r="R60" s="38">
        <v>11</v>
      </c>
      <c r="S60" s="36">
        <v>0</v>
      </c>
      <c r="T60" s="39">
        <v>13</v>
      </c>
      <c r="U60" s="36">
        <v>16</v>
      </c>
      <c r="V60" s="70">
        <f t="shared" si="13"/>
        <v>412</v>
      </c>
      <c r="W60" s="38">
        <v>63.5</v>
      </c>
      <c r="X60" s="73">
        <f t="shared" si="14"/>
        <v>563.5</v>
      </c>
      <c r="Y60" s="40">
        <v>0</v>
      </c>
      <c r="Z60" s="40">
        <v>0</v>
      </c>
      <c r="AA60" s="40">
        <v>0</v>
      </c>
      <c r="AB60" s="40">
        <v>0</v>
      </c>
      <c r="AC60" s="40">
        <f t="shared" si="15"/>
        <v>0</v>
      </c>
      <c r="AD60" s="38">
        <v>0</v>
      </c>
      <c r="AE60" s="37">
        <f t="shared" si="16"/>
        <v>412</v>
      </c>
      <c r="AF60" s="41">
        <f t="shared" si="17"/>
        <v>563.5</v>
      </c>
      <c r="AG60" s="62">
        <v>556.5</v>
      </c>
      <c r="AH60" s="91">
        <f t="shared" si="18"/>
        <v>7</v>
      </c>
      <c r="AI60" s="65">
        <v>414</v>
      </c>
      <c r="AJ60" s="37">
        <f t="shared" si="19"/>
        <v>-2</v>
      </c>
    </row>
    <row r="61" spans="1:36" s="20" customFormat="1" ht="28.5" customHeight="1">
      <c r="A61" s="33">
        <v>55</v>
      </c>
      <c r="B61" s="34" t="s">
        <v>147</v>
      </c>
      <c r="C61" s="57" t="s">
        <v>148</v>
      </c>
      <c r="D61" s="35" t="s">
        <v>41</v>
      </c>
      <c r="E61" s="26">
        <v>105</v>
      </c>
      <c r="F61" s="26">
        <v>4</v>
      </c>
      <c r="G61" s="36">
        <v>110</v>
      </c>
      <c r="H61" s="36">
        <v>4</v>
      </c>
      <c r="I61" s="36">
        <v>98</v>
      </c>
      <c r="J61" s="36">
        <v>4</v>
      </c>
      <c r="K61" s="36">
        <v>110</v>
      </c>
      <c r="L61" s="36">
        <v>4</v>
      </c>
      <c r="M61" s="37">
        <f t="shared" si="10"/>
        <v>423</v>
      </c>
      <c r="N61" s="37">
        <f t="shared" si="11"/>
        <v>16</v>
      </c>
      <c r="O61" s="38">
        <f t="shared" si="12"/>
        <v>26.4375</v>
      </c>
      <c r="P61" s="38">
        <v>460</v>
      </c>
      <c r="Q61" s="38">
        <v>48</v>
      </c>
      <c r="R61" s="38">
        <v>7</v>
      </c>
      <c r="S61" s="36">
        <v>0</v>
      </c>
      <c r="T61" s="39">
        <v>13</v>
      </c>
      <c r="U61" s="36">
        <v>11</v>
      </c>
      <c r="V61" s="70">
        <f t="shared" si="13"/>
        <v>423</v>
      </c>
      <c r="W61" s="38">
        <v>63</v>
      </c>
      <c r="X61" s="73">
        <f t="shared" si="14"/>
        <v>530</v>
      </c>
      <c r="Y61" s="40">
        <v>0</v>
      </c>
      <c r="Z61" s="40">
        <v>0</v>
      </c>
      <c r="AA61" s="40">
        <v>0</v>
      </c>
      <c r="AB61" s="40">
        <v>0</v>
      </c>
      <c r="AC61" s="40">
        <f t="shared" si="15"/>
        <v>0</v>
      </c>
      <c r="AD61" s="38">
        <v>0</v>
      </c>
      <c r="AE61" s="37">
        <f t="shared" si="16"/>
        <v>423</v>
      </c>
      <c r="AF61" s="41">
        <f t="shared" si="17"/>
        <v>530</v>
      </c>
      <c r="AG61" s="62">
        <v>498</v>
      </c>
      <c r="AH61" s="91">
        <f t="shared" si="18"/>
        <v>32</v>
      </c>
      <c r="AI61" s="65">
        <v>407</v>
      </c>
      <c r="AJ61" s="37">
        <f t="shared" si="19"/>
        <v>16</v>
      </c>
    </row>
    <row r="62" spans="1:36" s="20" customFormat="1" ht="28.5" customHeight="1">
      <c r="A62" s="33">
        <v>56</v>
      </c>
      <c r="B62" s="34" t="s">
        <v>149</v>
      </c>
      <c r="C62" s="57" t="s">
        <v>150</v>
      </c>
      <c r="D62" s="35" t="s">
        <v>38</v>
      </c>
      <c r="E62" s="26">
        <v>119</v>
      </c>
      <c r="F62" s="26">
        <v>5</v>
      </c>
      <c r="G62" s="36">
        <v>126</v>
      </c>
      <c r="H62" s="36">
        <v>5</v>
      </c>
      <c r="I62" s="36">
        <v>131</v>
      </c>
      <c r="J62" s="36">
        <v>5</v>
      </c>
      <c r="K62" s="36">
        <v>99</v>
      </c>
      <c r="L62" s="36">
        <v>4</v>
      </c>
      <c r="M62" s="37">
        <f t="shared" si="10"/>
        <v>475</v>
      </c>
      <c r="N62" s="37">
        <f t="shared" si="11"/>
        <v>19</v>
      </c>
      <c r="O62" s="38">
        <f t="shared" si="12"/>
        <v>25</v>
      </c>
      <c r="P62" s="38">
        <v>546</v>
      </c>
      <c r="Q62" s="38">
        <v>57</v>
      </c>
      <c r="R62" s="38">
        <v>12</v>
      </c>
      <c r="S62" s="36">
        <v>0</v>
      </c>
      <c r="T62" s="39">
        <v>0</v>
      </c>
      <c r="U62" s="36">
        <v>0</v>
      </c>
      <c r="V62" s="70">
        <f t="shared" si="13"/>
        <v>475</v>
      </c>
      <c r="W62" s="38">
        <v>26</v>
      </c>
      <c r="X62" s="73">
        <f t="shared" si="14"/>
        <v>584</v>
      </c>
      <c r="Y62" s="40">
        <v>0</v>
      </c>
      <c r="Z62" s="40">
        <v>0</v>
      </c>
      <c r="AA62" s="40">
        <v>0</v>
      </c>
      <c r="AB62" s="40">
        <v>0</v>
      </c>
      <c r="AC62" s="40">
        <f t="shared" si="15"/>
        <v>0</v>
      </c>
      <c r="AD62" s="38">
        <v>0</v>
      </c>
      <c r="AE62" s="37">
        <f t="shared" si="16"/>
        <v>475</v>
      </c>
      <c r="AF62" s="41">
        <f t="shared" si="17"/>
        <v>584</v>
      </c>
      <c r="AG62" s="62">
        <v>578</v>
      </c>
      <c r="AH62" s="91">
        <f t="shared" si="18"/>
        <v>6</v>
      </c>
      <c r="AI62" s="65">
        <v>450</v>
      </c>
      <c r="AJ62" s="37">
        <f t="shared" si="19"/>
        <v>25</v>
      </c>
    </row>
    <row r="63" spans="1:36" s="20" customFormat="1" ht="28.5" customHeight="1">
      <c r="A63" s="33">
        <v>57</v>
      </c>
      <c r="B63" s="34" t="s">
        <v>151</v>
      </c>
      <c r="C63" s="57" t="s">
        <v>152</v>
      </c>
      <c r="D63" s="35" t="s">
        <v>41</v>
      </c>
      <c r="E63" s="26">
        <v>133</v>
      </c>
      <c r="F63" s="26">
        <v>5</v>
      </c>
      <c r="G63" s="36">
        <v>123</v>
      </c>
      <c r="H63" s="36">
        <v>5</v>
      </c>
      <c r="I63" s="36">
        <v>143</v>
      </c>
      <c r="J63" s="36">
        <v>5</v>
      </c>
      <c r="K63" s="36">
        <v>144</v>
      </c>
      <c r="L63" s="36">
        <v>5</v>
      </c>
      <c r="M63" s="37">
        <f t="shared" si="10"/>
        <v>543</v>
      </c>
      <c r="N63" s="37">
        <f t="shared" si="11"/>
        <v>20</v>
      </c>
      <c r="O63" s="38">
        <f t="shared" si="12"/>
        <v>27.15</v>
      </c>
      <c r="P63" s="38">
        <v>575</v>
      </c>
      <c r="Q63" s="38">
        <v>60</v>
      </c>
      <c r="R63" s="38">
        <v>4</v>
      </c>
      <c r="S63" s="36">
        <v>0</v>
      </c>
      <c r="T63" s="39">
        <v>13</v>
      </c>
      <c r="U63" s="36">
        <v>0</v>
      </c>
      <c r="V63" s="70">
        <f t="shared" si="13"/>
        <v>543</v>
      </c>
      <c r="W63" s="38">
        <v>46.5</v>
      </c>
      <c r="X63" s="73">
        <f t="shared" si="14"/>
        <v>625.5</v>
      </c>
      <c r="Y63" s="40">
        <v>0</v>
      </c>
      <c r="Z63" s="40">
        <v>0</v>
      </c>
      <c r="AA63" s="40">
        <v>0</v>
      </c>
      <c r="AB63" s="40">
        <v>0</v>
      </c>
      <c r="AC63" s="40">
        <f t="shared" si="15"/>
        <v>0</v>
      </c>
      <c r="AD63" s="38">
        <v>0</v>
      </c>
      <c r="AE63" s="37">
        <f t="shared" si="16"/>
        <v>543</v>
      </c>
      <c r="AF63" s="41">
        <f t="shared" si="17"/>
        <v>625.5</v>
      </c>
      <c r="AG63" s="62">
        <v>597</v>
      </c>
      <c r="AH63" s="91">
        <f t="shared" si="18"/>
        <v>28.5</v>
      </c>
      <c r="AI63" s="65">
        <v>533</v>
      </c>
      <c r="AJ63" s="37">
        <f t="shared" si="19"/>
        <v>10</v>
      </c>
    </row>
    <row r="64" spans="1:36" s="20" customFormat="1" ht="28.5" customHeight="1">
      <c r="A64" s="33">
        <v>58</v>
      </c>
      <c r="B64" s="34" t="s">
        <v>153</v>
      </c>
      <c r="C64" s="57" t="s">
        <v>154</v>
      </c>
      <c r="D64" s="35" t="s">
        <v>38</v>
      </c>
      <c r="E64" s="26">
        <v>107</v>
      </c>
      <c r="F64" s="26">
        <v>4</v>
      </c>
      <c r="G64" s="36">
        <v>94</v>
      </c>
      <c r="H64" s="36">
        <v>4</v>
      </c>
      <c r="I64" s="36">
        <v>97</v>
      </c>
      <c r="J64" s="36">
        <v>4</v>
      </c>
      <c r="K64" s="36">
        <v>100</v>
      </c>
      <c r="L64" s="36">
        <v>4</v>
      </c>
      <c r="M64" s="37">
        <f t="shared" si="10"/>
        <v>398</v>
      </c>
      <c r="N64" s="37">
        <f t="shared" si="11"/>
        <v>16</v>
      </c>
      <c r="O64" s="38">
        <f t="shared" si="12"/>
        <v>24.875</v>
      </c>
      <c r="P64" s="38">
        <v>460</v>
      </c>
      <c r="Q64" s="38">
        <v>48</v>
      </c>
      <c r="R64" s="38">
        <v>7</v>
      </c>
      <c r="S64" s="36">
        <v>0</v>
      </c>
      <c r="T64" s="39">
        <v>12</v>
      </c>
      <c r="U64" s="36">
        <v>14</v>
      </c>
      <c r="V64" s="70">
        <f t="shared" si="13"/>
        <v>398</v>
      </c>
      <c r="W64" s="38">
        <v>62</v>
      </c>
      <c r="X64" s="73">
        <f t="shared" si="14"/>
        <v>529</v>
      </c>
      <c r="Y64" s="40">
        <v>0</v>
      </c>
      <c r="Z64" s="40">
        <v>0</v>
      </c>
      <c r="AA64" s="40">
        <v>0</v>
      </c>
      <c r="AB64" s="40">
        <v>0</v>
      </c>
      <c r="AC64" s="40">
        <f t="shared" si="15"/>
        <v>0</v>
      </c>
      <c r="AD64" s="38">
        <v>0</v>
      </c>
      <c r="AE64" s="37">
        <f t="shared" si="16"/>
        <v>398</v>
      </c>
      <c r="AF64" s="41">
        <f t="shared" si="17"/>
        <v>529</v>
      </c>
      <c r="AG64" s="62">
        <v>505</v>
      </c>
      <c r="AH64" s="91">
        <f t="shared" si="18"/>
        <v>24</v>
      </c>
      <c r="AI64" s="65">
        <v>412</v>
      </c>
      <c r="AJ64" s="37">
        <f t="shared" si="19"/>
        <v>-14</v>
      </c>
    </row>
    <row r="65" spans="1:36" s="20" customFormat="1" ht="28.5" customHeight="1">
      <c r="A65" s="33">
        <v>59</v>
      </c>
      <c r="B65" s="34" t="s">
        <v>155</v>
      </c>
      <c r="C65" s="57" t="s">
        <v>156</v>
      </c>
      <c r="D65" s="35" t="s">
        <v>41</v>
      </c>
      <c r="E65" s="26">
        <v>142</v>
      </c>
      <c r="F65" s="26">
        <v>5</v>
      </c>
      <c r="G65" s="36">
        <v>160</v>
      </c>
      <c r="H65" s="36">
        <v>6</v>
      </c>
      <c r="I65" s="36">
        <v>139</v>
      </c>
      <c r="J65" s="36">
        <v>5</v>
      </c>
      <c r="K65" s="36">
        <v>130</v>
      </c>
      <c r="L65" s="36">
        <v>5</v>
      </c>
      <c r="M65" s="37">
        <f t="shared" si="10"/>
        <v>571</v>
      </c>
      <c r="N65" s="37">
        <f t="shared" si="11"/>
        <v>21</v>
      </c>
      <c r="O65" s="38">
        <f t="shared" si="12"/>
        <v>27.19047619047619</v>
      </c>
      <c r="P65" s="38">
        <v>604</v>
      </c>
      <c r="Q65" s="38">
        <v>63</v>
      </c>
      <c r="R65" s="38">
        <v>3</v>
      </c>
      <c r="S65" s="36">
        <v>0</v>
      </c>
      <c r="T65" s="39">
        <v>12</v>
      </c>
      <c r="U65" s="36">
        <v>0</v>
      </c>
      <c r="V65" s="70">
        <f t="shared" si="13"/>
        <v>571</v>
      </c>
      <c r="W65" s="38">
        <v>43.5</v>
      </c>
      <c r="X65" s="73">
        <f t="shared" si="14"/>
        <v>650.5</v>
      </c>
      <c r="Y65" s="40">
        <v>0</v>
      </c>
      <c r="Z65" s="40">
        <v>0</v>
      </c>
      <c r="AA65" s="40">
        <v>0</v>
      </c>
      <c r="AB65" s="40">
        <v>0</v>
      </c>
      <c r="AC65" s="40">
        <f t="shared" si="15"/>
        <v>0</v>
      </c>
      <c r="AD65" s="38">
        <v>0</v>
      </c>
      <c r="AE65" s="37">
        <f t="shared" si="16"/>
        <v>571</v>
      </c>
      <c r="AF65" s="41">
        <f t="shared" si="17"/>
        <v>650.5</v>
      </c>
      <c r="AG65" s="62">
        <v>623.5</v>
      </c>
      <c r="AH65" s="91">
        <f t="shared" si="18"/>
        <v>27</v>
      </c>
      <c r="AI65" s="65">
        <v>543</v>
      </c>
      <c r="AJ65" s="37">
        <f t="shared" si="19"/>
        <v>28</v>
      </c>
    </row>
    <row r="66" spans="1:36" s="20" customFormat="1" ht="28.5" customHeight="1">
      <c r="A66" s="33">
        <v>60</v>
      </c>
      <c r="B66" s="34" t="s">
        <v>157</v>
      </c>
      <c r="C66" s="57" t="s">
        <v>158</v>
      </c>
      <c r="D66" s="35" t="s">
        <v>41</v>
      </c>
      <c r="E66" s="26">
        <v>161</v>
      </c>
      <c r="F66" s="26">
        <v>6</v>
      </c>
      <c r="G66" s="36">
        <v>144</v>
      </c>
      <c r="H66" s="36">
        <v>5</v>
      </c>
      <c r="I66" s="36">
        <v>170</v>
      </c>
      <c r="J66" s="36">
        <v>6</v>
      </c>
      <c r="K66" s="36">
        <v>166</v>
      </c>
      <c r="L66" s="36">
        <v>6</v>
      </c>
      <c r="M66" s="37">
        <f t="shared" si="10"/>
        <v>641</v>
      </c>
      <c r="N66" s="37">
        <f t="shared" si="11"/>
        <v>23</v>
      </c>
      <c r="O66" s="38">
        <f t="shared" si="12"/>
        <v>27.869565217391305</v>
      </c>
      <c r="P66" s="38">
        <v>661</v>
      </c>
      <c r="Q66" s="38">
        <v>69</v>
      </c>
      <c r="R66" s="38">
        <v>3</v>
      </c>
      <c r="S66" s="36">
        <v>0</v>
      </c>
      <c r="T66" s="39">
        <v>0</v>
      </c>
      <c r="U66" s="36">
        <v>0</v>
      </c>
      <c r="V66" s="70">
        <f t="shared" si="13"/>
        <v>641</v>
      </c>
      <c r="W66" s="38">
        <v>46</v>
      </c>
      <c r="X66" s="73">
        <f t="shared" si="14"/>
        <v>710</v>
      </c>
      <c r="Y66" s="40">
        <v>0</v>
      </c>
      <c r="Z66" s="40">
        <v>0</v>
      </c>
      <c r="AA66" s="40">
        <v>0</v>
      </c>
      <c r="AB66" s="40">
        <v>0</v>
      </c>
      <c r="AC66" s="40">
        <f t="shared" si="15"/>
        <v>0</v>
      </c>
      <c r="AD66" s="38">
        <v>0</v>
      </c>
      <c r="AE66" s="37">
        <f t="shared" si="16"/>
        <v>641</v>
      </c>
      <c r="AF66" s="41">
        <f t="shared" si="17"/>
        <v>710</v>
      </c>
      <c r="AG66" s="62">
        <v>713</v>
      </c>
      <c r="AH66" s="91">
        <f t="shared" si="18"/>
        <v>-3</v>
      </c>
      <c r="AI66" s="65">
        <v>647</v>
      </c>
      <c r="AJ66" s="37">
        <f t="shared" si="19"/>
        <v>-6</v>
      </c>
    </row>
    <row r="67" spans="1:36" s="20" customFormat="1" ht="28.5" customHeight="1">
      <c r="A67" s="33">
        <v>61</v>
      </c>
      <c r="B67" s="34" t="s">
        <v>159</v>
      </c>
      <c r="C67" s="57" t="s">
        <v>160</v>
      </c>
      <c r="D67" s="35" t="s">
        <v>38</v>
      </c>
      <c r="E67" s="26">
        <v>197</v>
      </c>
      <c r="F67" s="26">
        <v>8</v>
      </c>
      <c r="G67" s="36">
        <v>171</v>
      </c>
      <c r="H67" s="36">
        <v>7</v>
      </c>
      <c r="I67" s="36">
        <v>175</v>
      </c>
      <c r="J67" s="36">
        <v>7</v>
      </c>
      <c r="K67" s="36">
        <v>140</v>
      </c>
      <c r="L67" s="36">
        <v>5</v>
      </c>
      <c r="M67" s="37">
        <f t="shared" si="10"/>
        <v>683</v>
      </c>
      <c r="N67" s="37">
        <f t="shared" si="11"/>
        <v>27</v>
      </c>
      <c r="O67" s="38">
        <f t="shared" si="12"/>
        <v>25.296296296296298</v>
      </c>
      <c r="P67" s="38">
        <v>775</v>
      </c>
      <c r="Q67" s="38">
        <v>81</v>
      </c>
      <c r="R67" s="38">
        <v>0</v>
      </c>
      <c r="S67" s="36">
        <v>0</v>
      </c>
      <c r="T67" s="39">
        <v>13</v>
      </c>
      <c r="U67" s="36">
        <v>11</v>
      </c>
      <c r="V67" s="70">
        <f t="shared" si="13"/>
        <v>683</v>
      </c>
      <c r="W67" s="38">
        <v>68</v>
      </c>
      <c r="X67" s="73">
        <f t="shared" si="14"/>
        <v>843</v>
      </c>
      <c r="Y67" s="40">
        <v>0</v>
      </c>
      <c r="Z67" s="40">
        <v>0</v>
      </c>
      <c r="AA67" s="40">
        <v>0</v>
      </c>
      <c r="AB67" s="40">
        <v>0</v>
      </c>
      <c r="AC67" s="40">
        <f t="shared" si="15"/>
        <v>0</v>
      </c>
      <c r="AD67" s="38">
        <v>0</v>
      </c>
      <c r="AE67" s="37">
        <f t="shared" si="16"/>
        <v>683</v>
      </c>
      <c r="AF67" s="41">
        <f t="shared" si="17"/>
        <v>843</v>
      </c>
      <c r="AG67" s="62">
        <v>734</v>
      </c>
      <c r="AH67" s="91">
        <f t="shared" si="18"/>
        <v>109</v>
      </c>
      <c r="AI67" s="65">
        <v>613</v>
      </c>
      <c r="AJ67" s="37">
        <f t="shared" si="19"/>
        <v>70</v>
      </c>
    </row>
    <row r="68" spans="1:36" s="20" customFormat="1" ht="28.5" customHeight="1">
      <c r="A68" s="33">
        <v>62</v>
      </c>
      <c r="B68" s="34" t="s">
        <v>161</v>
      </c>
      <c r="C68" s="57" t="s">
        <v>162</v>
      </c>
      <c r="D68" s="35" t="s">
        <v>112</v>
      </c>
      <c r="E68" s="26">
        <v>150</v>
      </c>
      <c r="F68" s="26">
        <v>6</v>
      </c>
      <c r="G68" s="36">
        <v>150</v>
      </c>
      <c r="H68" s="36">
        <v>6</v>
      </c>
      <c r="I68" s="36">
        <v>126</v>
      </c>
      <c r="J68" s="36">
        <v>6</v>
      </c>
      <c r="K68" s="36">
        <v>110</v>
      </c>
      <c r="L68" s="36">
        <v>5</v>
      </c>
      <c r="M68" s="37">
        <f t="shared" si="10"/>
        <v>536</v>
      </c>
      <c r="N68" s="37">
        <f t="shared" si="11"/>
        <v>23</v>
      </c>
      <c r="O68" s="38">
        <f t="shared" si="12"/>
        <v>23.304347826086957</v>
      </c>
      <c r="P68" s="38">
        <v>661</v>
      </c>
      <c r="Q68" s="38">
        <v>69</v>
      </c>
      <c r="R68" s="38">
        <v>14</v>
      </c>
      <c r="S68" s="36">
        <v>0</v>
      </c>
      <c r="T68" s="39">
        <v>13</v>
      </c>
      <c r="U68" s="36">
        <v>17</v>
      </c>
      <c r="V68" s="70">
        <f t="shared" si="13"/>
        <v>536</v>
      </c>
      <c r="W68" s="38">
        <v>175</v>
      </c>
      <c r="X68" s="73">
        <f t="shared" si="14"/>
        <v>850</v>
      </c>
      <c r="Y68" s="40">
        <v>15</v>
      </c>
      <c r="Z68" s="40">
        <v>11</v>
      </c>
      <c r="AA68" s="40">
        <v>15</v>
      </c>
      <c r="AB68" s="40">
        <v>12</v>
      </c>
      <c r="AC68" s="40">
        <f t="shared" si="15"/>
        <v>53</v>
      </c>
      <c r="AD68" s="38">
        <v>134.5</v>
      </c>
      <c r="AE68" s="37">
        <f t="shared" si="16"/>
        <v>589</v>
      </c>
      <c r="AF68" s="41">
        <f t="shared" si="17"/>
        <v>984.5</v>
      </c>
      <c r="AG68" s="62">
        <v>943</v>
      </c>
      <c r="AH68" s="91">
        <f t="shared" si="18"/>
        <v>41.5</v>
      </c>
      <c r="AI68" s="65">
        <v>565</v>
      </c>
      <c r="AJ68" s="37">
        <f t="shared" si="19"/>
        <v>24</v>
      </c>
    </row>
    <row r="69" spans="1:36" s="20" customFormat="1" ht="28.5" customHeight="1">
      <c r="A69" s="33">
        <v>63</v>
      </c>
      <c r="B69" s="34" t="s">
        <v>163</v>
      </c>
      <c r="C69" s="57" t="s">
        <v>164</v>
      </c>
      <c r="D69" s="35" t="s">
        <v>112</v>
      </c>
      <c r="E69" s="26">
        <v>169</v>
      </c>
      <c r="F69" s="26">
        <v>7</v>
      </c>
      <c r="G69" s="36">
        <v>173</v>
      </c>
      <c r="H69" s="36">
        <v>7</v>
      </c>
      <c r="I69" s="36">
        <v>159</v>
      </c>
      <c r="J69" s="36">
        <v>7</v>
      </c>
      <c r="K69" s="36">
        <v>121</v>
      </c>
      <c r="L69" s="36">
        <v>5</v>
      </c>
      <c r="M69" s="37">
        <f t="shared" si="10"/>
        <v>622</v>
      </c>
      <c r="N69" s="37">
        <f t="shared" si="11"/>
        <v>26</v>
      </c>
      <c r="O69" s="38">
        <f t="shared" si="12"/>
        <v>23.923076923076923</v>
      </c>
      <c r="P69" s="38">
        <v>747</v>
      </c>
      <c r="Q69" s="38">
        <v>78</v>
      </c>
      <c r="R69" s="38">
        <v>21</v>
      </c>
      <c r="S69" s="36">
        <v>0</v>
      </c>
      <c r="T69" s="39">
        <v>13</v>
      </c>
      <c r="U69" s="36">
        <v>0</v>
      </c>
      <c r="V69" s="70">
        <f t="shared" si="13"/>
        <v>622</v>
      </c>
      <c r="W69" s="38">
        <v>77.5</v>
      </c>
      <c r="X69" s="73">
        <f t="shared" si="14"/>
        <v>845.5</v>
      </c>
      <c r="Y69" s="40">
        <v>15</v>
      </c>
      <c r="Z69" s="40">
        <v>9</v>
      </c>
      <c r="AA69" s="40">
        <v>15</v>
      </c>
      <c r="AB69" s="40">
        <v>16</v>
      </c>
      <c r="AC69" s="40">
        <f t="shared" si="15"/>
        <v>55</v>
      </c>
      <c r="AD69" s="38">
        <v>134.5</v>
      </c>
      <c r="AE69" s="37">
        <f t="shared" si="16"/>
        <v>677</v>
      </c>
      <c r="AF69" s="41">
        <f t="shared" si="17"/>
        <v>980</v>
      </c>
      <c r="AG69" s="62">
        <v>946.5</v>
      </c>
      <c r="AH69" s="91">
        <f t="shared" si="18"/>
        <v>33.5</v>
      </c>
      <c r="AI69" s="65">
        <v>664</v>
      </c>
      <c r="AJ69" s="37">
        <f t="shared" si="19"/>
        <v>13</v>
      </c>
    </row>
    <row r="70" spans="1:36" s="20" customFormat="1" ht="28.5" customHeight="1">
      <c r="A70" s="33">
        <v>64</v>
      </c>
      <c r="B70" s="34" t="s">
        <v>165</v>
      </c>
      <c r="C70" s="57" t="s">
        <v>166</v>
      </c>
      <c r="D70" s="35" t="s">
        <v>112</v>
      </c>
      <c r="E70" s="26">
        <v>134</v>
      </c>
      <c r="F70" s="26">
        <v>6</v>
      </c>
      <c r="G70" s="36">
        <v>114</v>
      </c>
      <c r="H70" s="36">
        <v>5</v>
      </c>
      <c r="I70" s="36">
        <v>141</v>
      </c>
      <c r="J70" s="36">
        <v>6</v>
      </c>
      <c r="K70" s="36">
        <v>175</v>
      </c>
      <c r="L70" s="36">
        <v>7</v>
      </c>
      <c r="M70" s="37">
        <f t="shared" si="10"/>
        <v>564</v>
      </c>
      <c r="N70" s="37">
        <f t="shared" si="11"/>
        <v>24</v>
      </c>
      <c r="O70" s="38">
        <f t="shared" si="12"/>
        <v>23.5</v>
      </c>
      <c r="P70" s="38">
        <v>690</v>
      </c>
      <c r="Q70" s="38">
        <v>72</v>
      </c>
      <c r="R70" s="38">
        <v>11</v>
      </c>
      <c r="S70" s="36">
        <v>0</v>
      </c>
      <c r="T70" s="39">
        <v>0</v>
      </c>
      <c r="U70" s="36">
        <v>11</v>
      </c>
      <c r="V70" s="70">
        <f t="shared" si="13"/>
        <v>564</v>
      </c>
      <c r="W70" s="38">
        <v>158</v>
      </c>
      <c r="X70" s="73">
        <f t="shared" si="14"/>
        <v>859</v>
      </c>
      <c r="Y70" s="40">
        <v>0</v>
      </c>
      <c r="Z70" s="40">
        <v>0</v>
      </c>
      <c r="AA70" s="40">
        <v>0</v>
      </c>
      <c r="AB70" s="40">
        <v>0</v>
      </c>
      <c r="AC70" s="40">
        <f t="shared" si="15"/>
        <v>0</v>
      </c>
      <c r="AD70" s="38">
        <v>0</v>
      </c>
      <c r="AE70" s="37">
        <f t="shared" si="16"/>
        <v>564</v>
      </c>
      <c r="AF70" s="41">
        <f t="shared" si="17"/>
        <v>859</v>
      </c>
      <c r="AG70" s="62">
        <v>920</v>
      </c>
      <c r="AH70" s="91">
        <f t="shared" si="18"/>
        <v>-61</v>
      </c>
      <c r="AI70" s="65">
        <v>631</v>
      </c>
      <c r="AJ70" s="37">
        <f t="shared" si="19"/>
        <v>-67</v>
      </c>
    </row>
    <row r="71" spans="1:36" s="20" customFormat="1" ht="28.5" customHeight="1">
      <c r="A71" s="33">
        <v>65</v>
      </c>
      <c r="B71" s="34" t="s">
        <v>167</v>
      </c>
      <c r="C71" s="57" t="s">
        <v>168</v>
      </c>
      <c r="D71" s="35" t="s">
        <v>41</v>
      </c>
      <c r="E71" s="26">
        <v>124</v>
      </c>
      <c r="F71" s="26">
        <v>5</v>
      </c>
      <c r="G71" s="36">
        <v>159</v>
      </c>
      <c r="H71" s="36">
        <v>6</v>
      </c>
      <c r="I71" s="36">
        <v>139</v>
      </c>
      <c r="J71" s="36">
        <v>5</v>
      </c>
      <c r="K71" s="36">
        <v>155</v>
      </c>
      <c r="L71" s="36">
        <v>6</v>
      </c>
      <c r="M71" s="37">
        <f t="shared" ref="M71:M102" si="20">E71+G71+I71+K71</f>
        <v>577</v>
      </c>
      <c r="N71" s="37">
        <f t="shared" ref="N71:N102" si="21">F71+H71+J71+L71</f>
        <v>22</v>
      </c>
      <c r="O71" s="38">
        <f t="shared" ref="O71:O102" si="22">M71/N71</f>
        <v>26.227272727272727</v>
      </c>
      <c r="P71" s="38">
        <v>633</v>
      </c>
      <c r="Q71" s="38">
        <v>66</v>
      </c>
      <c r="R71" s="38">
        <v>0</v>
      </c>
      <c r="S71" s="36">
        <v>0</v>
      </c>
      <c r="T71" s="39">
        <v>0</v>
      </c>
      <c r="U71" s="36">
        <v>16</v>
      </c>
      <c r="V71" s="70">
        <f t="shared" ref="V71:V102" si="23">M71+S71</f>
        <v>577</v>
      </c>
      <c r="W71" s="38">
        <v>47</v>
      </c>
      <c r="X71" s="73">
        <f t="shared" ref="X71:X102" si="24">P71+W71+R71</f>
        <v>680</v>
      </c>
      <c r="Y71" s="40">
        <v>0</v>
      </c>
      <c r="Z71" s="40">
        <v>0</v>
      </c>
      <c r="AA71" s="40">
        <v>0</v>
      </c>
      <c r="AB71" s="40">
        <v>0</v>
      </c>
      <c r="AC71" s="40">
        <f t="shared" ref="AC71:AC102" si="25">Y71+Z71+AA71+AB71</f>
        <v>0</v>
      </c>
      <c r="AD71" s="38">
        <v>0</v>
      </c>
      <c r="AE71" s="37">
        <f t="shared" ref="AE71:AE102" si="26">V71+AC71</f>
        <v>577</v>
      </c>
      <c r="AF71" s="41">
        <f t="shared" ref="AF71:AF102" si="27">X71+AD71</f>
        <v>680</v>
      </c>
      <c r="AG71" s="62">
        <v>713</v>
      </c>
      <c r="AH71" s="91">
        <f t="shared" ref="AH71:AH102" si="28">AF71-AG71</f>
        <v>-33</v>
      </c>
      <c r="AI71" s="65">
        <v>605</v>
      </c>
      <c r="AJ71" s="37">
        <f t="shared" ref="AJ71:AJ102" si="29">AE71-AI71</f>
        <v>-28</v>
      </c>
    </row>
    <row r="72" spans="1:36" s="20" customFormat="1" ht="28.5" customHeight="1">
      <c r="A72" s="33">
        <v>66</v>
      </c>
      <c r="B72" s="34" t="s">
        <v>169</v>
      </c>
      <c r="C72" s="57" t="s">
        <v>170</v>
      </c>
      <c r="D72" s="35" t="s">
        <v>112</v>
      </c>
      <c r="E72" s="26">
        <v>176</v>
      </c>
      <c r="F72" s="26">
        <v>8</v>
      </c>
      <c r="G72" s="36">
        <v>178</v>
      </c>
      <c r="H72" s="36">
        <v>8</v>
      </c>
      <c r="I72" s="36">
        <v>178</v>
      </c>
      <c r="J72" s="36">
        <v>7</v>
      </c>
      <c r="K72" s="36">
        <v>172</v>
      </c>
      <c r="L72" s="36">
        <v>7</v>
      </c>
      <c r="M72" s="37">
        <f t="shared" si="20"/>
        <v>704</v>
      </c>
      <c r="N72" s="37">
        <f t="shared" si="21"/>
        <v>30</v>
      </c>
      <c r="O72" s="38">
        <f t="shared" si="22"/>
        <v>23.466666666666665</v>
      </c>
      <c r="P72" s="38">
        <v>862</v>
      </c>
      <c r="Q72" s="38">
        <v>90</v>
      </c>
      <c r="R72" s="38">
        <v>1</v>
      </c>
      <c r="S72" s="36">
        <v>20</v>
      </c>
      <c r="T72" s="39">
        <v>0</v>
      </c>
      <c r="U72" s="36">
        <v>10</v>
      </c>
      <c r="V72" s="70">
        <f t="shared" si="23"/>
        <v>724</v>
      </c>
      <c r="W72" s="38">
        <v>101.5</v>
      </c>
      <c r="X72" s="73">
        <f t="shared" si="24"/>
        <v>964.5</v>
      </c>
      <c r="Y72" s="40">
        <v>0</v>
      </c>
      <c r="Z72" s="40">
        <v>0</v>
      </c>
      <c r="AA72" s="40">
        <v>0</v>
      </c>
      <c r="AB72" s="40">
        <v>0</v>
      </c>
      <c r="AC72" s="40">
        <f t="shared" si="25"/>
        <v>0</v>
      </c>
      <c r="AD72" s="38">
        <v>0</v>
      </c>
      <c r="AE72" s="37">
        <f t="shared" si="26"/>
        <v>724</v>
      </c>
      <c r="AF72" s="41">
        <f t="shared" si="27"/>
        <v>964.5</v>
      </c>
      <c r="AG72" s="62">
        <v>942.5</v>
      </c>
      <c r="AH72" s="91">
        <f t="shared" si="28"/>
        <v>22</v>
      </c>
      <c r="AI72" s="65">
        <v>698</v>
      </c>
      <c r="AJ72" s="37">
        <f t="shared" si="29"/>
        <v>26</v>
      </c>
    </row>
    <row r="73" spans="1:36" s="20" customFormat="1" ht="28.5" customHeight="1">
      <c r="A73" s="33">
        <v>67</v>
      </c>
      <c r="B73" s="34" t="s">
        <v>171</v>
      </c>
      <c r="C73" s="57" t="s">
        <v>172</v>
      </c>
      <c r="D73" s="35" t="s">
        <v>112</v>
      </c>
      <c r="E73" s="26">
        <v>150</v>
      </c>
      <c r="F73" s="26">
        <v>6</v>
      </c>
      <c r="G73" s="36">
        <v>156</v>
      </c>
      <c r="H73" s="36">
        <v>7</v>
      </c>
      <c r="I73" s="36">
        <v>150</v>
      </c>
      <c r="J73" s="36">
        <v>6</v>
      </c>
      <c r="K73" s="36">
        <v>147</v>
      </c>
      <c r="L73" s="36">
        <v>6</v>
      </c>
      <c r="M73" s="37">
        <f t="shared" si="20"/>
        <v>603</v>
      </c>
      <c r="N73" s="37">
        <f t="shared" si="21"/>
        <v>25</v>
      </c>
      <c r="O73" s="38">
        <f t="shared" si="22"/>
        <v>24.12</v>
      </c>
      <c r="P73" s="38">
        <v>719</v>
      </c>
      <c r="Q73" s="38">
        <v>75</v>
      </c>
      <c r="R73" s="38">
        <v>4</v>
      </c>
      <c r="S73" s="36">
        <v>0</v>
      </c>
      <c r="T73" s="39">
        <v>12</v>
      </c>
      <c r="U73" s="36">
        <v>14</v>
      </c>
      <c r="V73" s="70">
        <f t="shared" si="23"/>
        <v>603</v>
      </c>
      <c r="W73" s="38">
        <v>70</v>
      </c>
      <c r="X73" s="73">
        <f t="shared" si="24"/>
        <v>793</v>
      </c>
      <c r="Y73" s="40">
        <v>0</v>
      </c>
      <c r="Z73" s="40">
        <v>0</v>
      </c>
      <c r="AA73" s="40">
        <v>0</v>
      </c>
      <c r="AB73" s="40">
        <v>0</v>
      </c>
      <c r="AC73" s="40">
        <f t="shared" si="25"/>
        <v>0</v>
      </c>
      <c r="AD73" s="38">
        <v>0</v>
      </c>
      <c r="AE73" s="37">
        <f t="shared" si="26"/>
        <v>603</v>
      </c>
      <c r="AF73" s="41">
        <f t="shared" si="27"/>
        <v>793</v>
      </c>
      <c r="AG73" s="62">
        <v>766</v>
      </c>
      <c r="AH73" s="91">
        <f t="shared" si="28"/>
        <v>27</v>
      </c>
      <c r="AI73" s="65">
        <v>563</v>
      </c>
      <c r="AJ73" s="37">
        <f t="shared" si="29"/>
        <v>40</v>
      </c>
    </row>
    <row r="74" spans="1:36" s="20" customFormat="1" ht="28.5" customHeight="1">
      <c r="A74" s="33">
        <v>68</v>
      </c>
      <c r="B74" s="34" t="s">
        <v>173</v>
      </c>
      <c r="C74" s="57" t="s">
        <v>174</v>
      </c>
      <c r="D74" s="35" t="s">
        <v>112</v>
      </c>
      <c r="E74" s="26">
        <v>60</v>
      </c>
      <c r="F74" s="26">
        <v>3</v>
      </c>
      <c r="G74" s="36">
        <v>75</v>
      </c>
      <c r="H74" s="36">
        <v>3</v>
      </c>
      <c r="I74" s="36">
        <v>122</v>
      </c>
      <c r="J74" s="36">
        <v>5</v>
      </c>
      <c r="K74" s="36">
        <v>111</v>
      </c>
      <c r="L74" s="36">
        <v>5</v>
      </c>
      <c r="M74" s="37">
        <f t="shared" si="20"/>
        <v>368</v>
      </c>
      <c r="N74" s="37">
        <f t="shared" si="21"/>
        <v>16</v>
      </c>
      <c r="O74" s="38">
        <f t="shared" si="22"/>
        <v>23</v>
      </c>
      <c r="P74" s="38">
        <v>461</v>
      </c>
      <c r="Q74" s="38">
        <v>48</v>
      </c>
      <c r="R74" s="38">
        <v>4</v>
      </c>
      <c r="S74" s="36">
        <v>0</v>
      </c>
      <c r="T74" s="39">
        <v>0</v>
      </c>
      <c r="U74" s="36">
        <v>15</v>
      </c>
      <c r="V74" s="70">
        <f t="shared" si="23"/>
        <v>368</v>
      </c>
      <c r="W74" s="38">
        <v>89.5</v>
      </c>
      <c r="X74" s="73">
        <f t="shared" si="24"/>
        <v>554.5</v>
      </c>
      <c r="Y74" s="40">
        <v>0</v>
      </c>
      <c r="Z74" s="40">
        <v>0</v>
      </c>
      <c r="AA74" s="40">
        <v>0</v>
      </c>
      <c r="AB74" s="40">
        <v>0</v>
      </c>
      <c r="AC74" s="40">
        <f t="shared" si="25"/>
        <v>0</v>
      </c>
      <c r="AD74" s="38">
        <v>0</v>
      </c>
      <c r="AE74" s="37">
        <f t="shared" si="26"/>
        <v>368</v>
      </c>
      <c r="AF74" s="41">
        <f t="shared" si="27"/>
        <v>554.5</v>
      </c>
      <c r="AG74" s="62">
        <v>618</v>
      </c>
      <c r="AH74" s="91">
        <f t="shared" si="28"/>
        <v>-63.5</v>
      </c>
      <c r="AI74" s="65">
        <v>412</v>
      </c>
      <c r="AJ74" s="37">
        <f t="shared" si="29"/>
        <v>-44</v>
      </c>
    </row>
    <row r="75" spans="1:36" s="20" customFormat="1" ht="28.5" customHeight="1">
      <c r="A75" s="33">
        <v>69</v>
      </c>
      <c r="B75" s="34" t="s">
        <v>175</v>
      </c>
      <c r="C75" s="57" t="s">
        <v>176</v>
      </c>
      <c r="D75" s="35" t="s">
        <v>112</v>
      </c>
      <c r="E75" s="26">
        <v>98</v>
      </c>
      <c r="F75" s="26">
        <v>4</v>
      </c>
      <c r="G75" s="36">
        <v>98</v>
      </c>
      <c r="H75" s="36">
        <v>4</v>
      </c>
      <c r="I75" s="36">
        <v>81</v>
      </c>
      <c r="J75" s="36">
        <v>4</v>
      </c>
      <c r="K75" s="36">
        <v>89</v>
      </c>
      <c r="L75" s="36">
        <v>4</v>
      </c>
      <c r="M75" s="37">
        <f t="shared" si="20"/>
        <v>366</v>
      </c>
      <c r="N75" s="37">
        <f t="shared" si="21"/>
        <v>16</v>
      </c>
      <c r="O75" s="38">
        <f t="shared" si="22"/>
        <v>22.875</v>
      </c>
      <c r="P75" s="38">
        <v>460</v>
      </c>
      <c r="Q75" s="38">
        <v>48</v>
      </c>
      <c r="R75" s="38">
        <v>11</v>
      </c>
      <c r="S75" s="36">
        <v>0</v>
      </c>
      <c r="T75" s="39">
        <v>11</v>
      </c>
      <c r="U75" s="36">
        <v>14</v>
      </c>
      <c r="V75" s="70">
        <f t="shared" si="23"/>
        <v>366</v>
      </c>
      <c r="W75" s="38">
        <v>65.5</v>
      </c>
      <c r="X75" s="73">
        <f t="shared" si="24"/>
        <v>536.5</v>
      </c>
      <c r="Y75" s="40">
        <v>0</v>
      </c>
      <c r="Z75" s="40">
        <v>0</v>
      </c>
      <c r="AA75" s="40">
        <v>0</v>
      </c>
      <c r="AB75" s="40">
        <v>0</v>
      </c>
      <c r="AC75" s="40">
        <f t="shared" si="25"/>
        <v>0</v>
      </c>
      <c r="AD75" s="38">
        <v>0</v>
      </c>
      <c r="AE75" s="37">
        <f t="shared" si="26"/>
        <v>366</v>
      </c>
      <c r="AF75" s="41">
        <f t="shared" si="27"/>
        <v>536.5</v>
      </c>
      <c r="AG75" s="62">
        <v>471</v>
      </c>
      <c r="AH75" s="91">
        <f t="shared" si="28"/>
        <v>65.5</v>
      </c>
      <c r="AI75" s="65">
        <v>310</v>
      </c>
      <c r="AJ75" s="37">
        <f t="shared" si="29"/>
        <v>56</v>
      </c>
    </row>
    <row r="76" spans="1:36" s="20" customFormat="1" ht="28.5" customHeight="1">
      <c r="A76" s="33">
        <v>70</v>
      </c>
      <c r="B76" s="34" t="s">
        <v>177</v>
      </c>
      <c r="C76" s="57" t="s">
        <v>178</v>
      </c>
      <c r="D76" s="35" t="s">
        <v>38</v>
      </c>
      <c r="E76" s="26">
        <v>197</v>
      </c>
      <c r="F76" s="26">
        <v>8</v>
      </c>
      <c r="G76" s="36">
        <v>188</v>
      </c>
      <c r="H76" s="36">
        <v>7</v>
      </c>
      <c r="I76" s="36">
        <v>183</v>
      </c>
      <c r="J76" s="36">
        <v>7</v>
      </c>
      <c r="K76" s="36">
        <v>184</v>
      </c>
      <c r="L76" s="36">
        <v>7</v>
      </c>
      <c r="M76" s="37">
        <f t="shared" si="20"/>
        <v>752</v>
      </c>
      <c r="N76" s="37">
        <f t="shared" si="21"/>
        <v>29</v>
      </c>
      <c r="O76" s="38">
        <f t="shared" si="22"/>
        <v>25.931034482758619</v>
      </c>
      <c r="P76" s="38">
        <v>833</v>
      </c>
      <c r="Q76" s="38">
        <v>87</v>
      </c>
      <c r="R76" s="38">
        <v>6</v>
      </c>
      <c r="S76" s="36">
        <v>0</v>
      </c>
      <c r="T76" s="39">
        <v>13</v>
      </c>
      <c r="U76" s="36">
        <v>11</v>
      </c>
      <c r="V76" s="70">
        <f t="shared" si="23"/>
        <v>752</v>
      </c>
      <c r="W76" s="38">
        <v>71</v>
      </c>
      <c r="X76" s="73">
        <f t="shared" si="24"/>
        <v>910</v>
      </c>
      <c r="Y76" s="40">
        <v>0</v>
      </c>
      <c r="Z76" s="40">
        <v>0</v>
      </c>
      <c r="AA76" s="40">
        <v>0</v>
      </c>
      <c r="AB76" s="40">
        <v>0</v>
      </c>
      <c r="AC76" s="40">
        <f t="shared" si="25"/>
        <v>0</v>
      </c>
      <c r="AD76" s="38">
        <v>0</v>
      </c>
      <c r="AE76" s="37">
        <f t="shared" si="26"/>
        <v>752</v>
      </c>
      <c r="AF76" s="41">
        <f t="shared" si="27"/>
        <v>910</v>
      </c>
      <c r="AG76" s="62">
        <v>853</v>
      </c>
      <c r="AH76" s="91">
        <f t="shared" si="28"/>
        <v>57</v>
      </c>
      <c r="AI76" s="65">
        <v>690</v>
      </c>
      <c r="AJ76" s="37">
        <f t="shared" si="29"/>
        <v>62</v>
      </c>
    </row>
    <row r="77" spans="1:36" s="20" customFormat="1" ht="28.5" customHeight="1">
      <c r="A77" s="33">
        <v>71</v>
      </c>
      <c r="B77" s="34" t="s">
        <v>179</v>
      </c>
      <c r="C77" s="57" t="s">
        <v>180</v>
      </c>
      <c r="D77" s="35" t="s">
        <v>112</v>
      </c>
      <c r="E77" s="26">
        <v>190</v>
      </c>
      <c r="F77" s="26">
        <v>8</v>
      </c>
      <c r="G77" s="36">
        <v>192</v>
      </c>
      <c r="H77" s="36">
        <v>8</v>
      </c>
      <c r="I77" s="36">
        <v>193</v>
      </c>
      <c r="J77" s="36">
        <v>8</v>
      </c>
      <c r="K77" s="36">
        <v>173</v>
      </c>
      <c r="L77" s="36">
        <v>7</v>
      </c>
      <c r="M77" s="37">
        <f t="shared" si="20"/>
        <v>748</v>
      </c>
      <c r="N77" s="37">
        <f t="shared" si="21"/>
        <v>31</v>
      </c>
      <c r="O77" s="38">
        <f t="shared" si="22"/>
        <v>24.129032258064516</v>
      </c>
      <c r="P77" s="38">
        <v>891</v>
      </c>
      <c r="Q77" s="38">
        <v>93</v>
      </c>
      <c r="R77" s="38">
        <v>9</v>
      </c>
      <c r="S77" s="36">
        <v>0</v>
      </c>
      <c r="T77" s="39">
        <v>13</v>
      </c>
      <c r="U77" s="36">
        <v>16</v>
      </c>
      <c r="V77" s="70">
        <f t="shared" si="23"/>
        <v>748</v>
      </c>
      <c r="W77" s="38">
        <v>85</v>
      </c>
      <c r="X77" s="73">
        <f t="shared" si="24"/>
        <v>985</v>
      </c>
      <c r="Y77" s="40">
        <v>30</v>
      </c>
      <c r="Z77" s="40">
        <v>26</v>
      </c>
      <c r="AA77" s="40">
        <v>32</v>
      </c>
      <c r="AB77" s="40">
        <v>31</v>
      </c>
      <c r="AC77" s="40">
        <f t="shared" si="25"/>
        <v>119</v>
      </c>
      <c r="AD77" s="38">
        <v>269</v>
      </c>
      <c r="AE77" s="37">
        <f t="shared" si="26"/>
        <v>867</v>
      </c>
      <c r="AF77" s="41">
        <f t="shared" si="27"/>
        <v>1254</v>
      </c>
      <c r="AG77" s="62">
        <v>1223</v>
      </c>
      <c r="AH77" s="91">
        <f t="shared" si="28"/>
        <v>31</v>
      </c>
      <c r="AI77" s="65">
        <v>808</v>
      </c>
      <c r="AJ77" s="37">
        <f t="shared" si="29"/>
        <v>59</v>
      </c>
    </row>
    <row r="78" spans="1:36" s="20" customFormat="1" ht="28.5" customHeight="1">
      <c r="A78" s="33">
        <v>72</v>
      </c>
      <c r="B78" s="34" t="s">
        <v>181</v>
      </c>
      <c r="C78" s="57" t="s">
        <v>182</v>
      </c>
      <c r="D78" s="35" t="s">
        <v>41</v>
      </c>
      <c r="E78" s="26">
        <v>176</v>
      </c>
      <c r="F78" s="26">
        <v>7</v>
      </c>
      <c r="G78" s="36">
        <v>183</v>
      </c>
      <c r="H78" s="36">
        <v>7</v>
      </c>
      <c r="I78" s="36">
        <v>204</v>
      </c>
      <c r="J78" s="36">
        <v>8</v>
      </c>
      <c r="K78" s="36">
        <v>191</v>
      </c>
      <c r="L78" s="36">
        <v>7</v>
      </c>
      <c r="M78" s="37">
        <f t="shared" si="20"/>
        <v>754</v>
      </c>
      <c r="N78" s="37">
        <f t="shared" si="21"/>
        <v>29</v>
      </c>
      <c r="O78" s="38">
        <f t="shared" si="22"/>
        <v>26</v>
      </c>
      <c r="P78" s="38">
        <v>834</v>
      </c>
      <c r="Q78" s="38">
        <v>87</v>
      </c>
      <c r="R78" s="38">
        <v>0</v>
      </c>
      <c r="S78" s="36">
        <v>0</v>
      </c>
      <c r="T78" s="39">
        <v>12</v>
      </c>
      <c r="U78" s="36">
        <v>0</v>
      </c>
      <c r="V78" s="70">
        <f t="shared" si="23"/>
        <v>754</v>
      </c>
      <c r="W78" s="38">
        <v>53.5</v>
      </c>
      <c r="X78" s="73">
        <f t="shared" si="24"/>
        <v>887.5</v>
      </c>
      <c r="Y78" s="40">
        <v>0</v>
      </c>
      <c r="Z78" s="40">
        <v>0</v>
      </c>
      <c r="AA78" s="40">
        <v>0</v>
      </c>
      <c r="AB78" s="40">
        <v>0</v>
      </c>
      <c r="AC78" s="40">
        <f t="shared" si="25"/>
        <v>0</v>
      </c>
      <c r="AD78" s="38">
        <v>0</v>
      </c>
      <c r="AE78" s="37">
        <f t="shared" si="26"/>
        <v>754</v>
      </c>
      <c r="AF78" s="41">
        <f t="shared" si="27"/>
        <v>887.5</v>
      </c>
      <c r="AG78" s="62">
        <v>924</v>
      </c>
      <c r="AH78" s="91">
        <f t="shared" si="28"/>
        <v>-36.5</v>
      </c>
      <c r="AI78" s="65">
        <v>790</v>
      </c>
      <c r="AJ78" s="37">
        <f t="shared" si="29"/>
        <v>-36</v>
      </c>
    </row>
    <row r="79" spans="1:36" s="20" customFormat="1" ht="28.5" customHeight="1">
      <c r="A79" s="33">
        <v>73</v>
      </c>
      <c r="B79" s="34" t="s">
        <v>183</v>
      </c>
      <c r="C79" s="57" t="s">
        <v>184</v>
      </c>
      <c r="D79" s="35" t="s">
        <v>112</v>
      </c>
      <c r="E79" s="26">
        <v>140</v>
      </c>
      <c r="F79" s="26">
        <v>6</v>
      </c>
      <c r="G79" s="36">
        <v>144</v>
      </c>
      <c r="H79" s="36">
        <v>6</v>
      </c>
      <c r="I79" s="36">
        <v>137</v>
      </c>
      <c r="J79" s="36">
        <v>6</v>
      </c>
      <c r="K79" s="36">
        <v>132</v>
      </c>
      <c r="L79" s="36">
        <v>6</v>
      </c>
      <c r="M79" s="37">
        <f t="shared" si="20"/>
        <v>553</v>
      </c>
      <c r="N79" s="37">
        <f t="shared" si="21"/>
        <v>24</v>
      </c>
      <c r="O79" s="38">
        <f t="shared" si="22"/>
        <v>23.041666666666668</v>
      </c>
      <c r="P79" s="38">
        <v>690</v>
      </c>
      <c r="Q79" s="38">
        <v>72</v>
      </c>
      <c r="R79" s="38">
        <v>10</v>
      </c>
      <c r="S79" s="36">
        <v>0</v>
      </c>
      <c r="T79" s="39">
        <v>0</v>
      </c>
      <c r="U79" s="36">
        <v>0</v>
      </c>
      <c r="V79" s="70">
        <f t="shared" si="23"/>
        <v>553</v>
      </c>
      <c r="W79" s="38">
        <v>43</v>
      </c>
      <c r="X79" s="73">
        <f t="shared" si="24"/>
        <v>743</v>
      </c>
      <c r="Y79" s="40">
        <v>15</v>
      </c>
      <c r="Z79" s="40">
        <v>15</v>
      </c>
      <c r="AA79" s="40">
        <v>9</v>
      </c>
      <c r="AB79" s="40">
        <v>13</v>
      </c>
      <c r="AC79" s="40">
        <f t="shared" si="25"/>
        <v>52</v>
      </c>
      <c r="AD79" s="38">
        <v>134.5</v>
      </c>
      <c r="AE79" s="37">
        <f t="shared" si="26"/>
        <v>605</v>
      </c>
      <c r="AF79" s="41">
        <f t="shared" si="27"/>
        <v>877.5</v>
      </c>
      <c r="AG79" s="62">
        <v>871.5</v>
      </c>
      <c r="AH79" s="91">
        <f t="shared" si="28"/>
        <v>6</v>
      </c>
      <c r="AI79" s="65">
        <v>608</v>
      </c>
      <c r="AJ79" s="37">
        <f t="shared" si="29"/>
        <v>-3</v>
      </c>
    </row>
    <row r="80" spans="1:36" s="20" customFormat="1" ht="28.5" customHeight="1">
      <c r="A80" s="33">
        <v>74</v>
      </c>
      <c r="B80" s="34" t="s">
        <v>185</v>
      </c>
      <c r="C80" s="57" t="s">
        <v>186</v>
      </c>
      <c r="D80" s="35" t="s">
        <v>41</v>
      </c>
      <c r="E80" s="26">
        <v>135</v>
      </c>
      <c r="F80" s="26">
        <v>5</v>
      </c>
      <c r="G80" s="36">
        <v>139</v>
      </c>
      <c r="H80" s="36">
        <v>5</v>
      </c>
      <c r="I80" s="36">
        <v>140</v>
      </c>
      <c r="J80" s="36">
        <v>5</v>
      </c>
      <c r="K80" s="36">
        <v>148</v>
      </c>
      <c r="L80" s="36">
        <v>6</v>
      </c>
      <c r="M80" s="37">
        <f t="shared" si="20"/>
        <v>562</v>
      </c>
      <c r="N80" s="37">
        <f t="shared" si="21"/>
        <v>21</v>
      </c>
      <c r="O80" s="38">
        <f t="shared" si="22"/>
        <v>26.761904761904763</v>
      </c>
      <c r="P80" s="38">
        <v>604</v>
      </c>
      <c r="Q80" s="38">
        <v>63</v>
      </c>
      <c r="R80" s="38">
        <v>12</v>
      </c>
      <c r="S80" s="36">
        <v>20</v>
      </c>
      <c r="T80" s="39">
        <v>0</v>
      </c>
      <c r="U80" s="36">
        <v>0</v>
      </c>
      <c r="V80" s="70">
        <f t="shared" si="23"/>
        <v>582</v>
      </c>
      <c r="W80" s="38">
        <v>66.5</v>
      </c>
      <c r="X80" s="73">
        <f t="shared" si="24"/>
        <v>682.5</v>
      </c>
      <c r="Y80" s="40">
        <v>0</v>
      </c>
      <c r="Z80" s="40">
        <v>0</v>
      </c>
      <c r="AA80" s="40">
        <v>0</v>
      </c>
      <c r="AB80" s="40">
        <v>0</v>
      </c>
      <c r="AC80" s="40">
        <f t="shared" si="25"/>
        <v>0</v>
      </c>
      <c r="AD80" s="38">
        <v>0</v>
      </c>
      <c r="AE80" s="37">
        <f t="shared" si="26"/>
        <v>582</v>
      </c>
      <c r="AF80" s="41">
        <f t="shared" si="27"/>
        <v>682.5</v>
      </c>
      <c r="AG80" s="62">
        <v>675.5</v>
      </c>
      <c r="AH80" s="91">
        <f t="shared" si="28"/>
        <v>7</v>
      </c>
      <c r="AI80" s="65">
        <v>582</v>
      </c>
      <c r="AJ80" s="37">
        <f t="shared" si="29"/>
        <v>0</v>
      </c>
    </row>
    <row r="81" spans="1:36" s="20" customFormat="1" ht="28.5" customHeight="1">
      <c r="A81" s="33">
        <v>75</v>
      </c>
      <c r="B81" s="34" t="s">
        <v>187</v>
      </c>
      <c r="C81" s="57" t="s">
        <v>188</v>
      </c>
      <c r="D81" s="35" t="s">
        <v>112</v>
      </c>
      <c r="E81" s="26">
        <v>135</v>
      </c>
      <c r="F81" s="26">
        <v>6</v>
      </c>
      <c r="G81" s="36">
        <v>145</v>
      </c>
      <c r="H81" s="36">
        <v>6</v>
      </c>
      <c r="I81" s="36">
        <v>172</v>
      </c>
      <c r="J81" s="36">
        <v>7</v>
      </c>
      <c r="K81" s="36">
        <v>102</v>
      </c>
      <c r="L81" s="36">
        <v>5</v>
      </c>
      <c r="M81" s="37">
        <f t="shared" si="20"/>
        <v>554</v>
      </c>
      <c r="N81" s="37">
        <f t="shared" si="21"/>
        <v>24</v>
      </c>
      <c r="O81" s="38">
        <f t="shared" si="22"/>
        <v>23.083333333333332</v>
      </c>
      <c r="P81" s="38">
        <v>690</v>
      </c>
      <c r="Q81" s="38">
        <v>72</v>
      </c>
      <c r="R81" s="38">
        <v>0</v>
      </c>
      <c r="S81" s="36">
        <v>0</v>
      </c>
      <c r="T81" s="39">
        <v>12</v>
      </c>
      <c r="U81" s="36">
        <v>0</v>
      </c>
      <c r="V81" s="70">
        <f t="shared" si="23"/>
        <v>554</v>
      </c>
      <c r="W81" s="38">
        <v>51</v>
      </c>
      <c r="X81" s="73">
        <f t="shared" si="24"/>
        <v>741</v>
      </c>
      <c r="Y81" s="40">
        <v>0</v>
      </c>
      <c r="Z81" s="40">
        <v>0</v>
      </c>
      <c r="AA81" s="40">
        <v>0</v>
      </c>
      <c r="AB81" s="40">
        <v>0</v>
      </c>
      <c r="AC81" s="40">
        <f t="shared" si="25"/>
        <v>0</v>
      </c>
      <c r="AD81" s="38">
        <v>0</v>
      </c>
      <c r="AE81" s="37">
        <f t="shared" si="26"/>
        <v>554</v>
      </c>
      <c r="AF81" s="41">
        <f t="shared" si="27"/>
        <v>741</v>
      </c>
      <c r="AG81" s="62">
        <v>755.5</v>
      </c>
      <c r="AH81" s="91">
        <f t="shared" si="28"/>
        <v>-14.5</v>
      </c>
      <c r="AI81" s="65">
        <v>567</v>
      </c>
      <c r="AJ81" s="37">
        <f t="shared" si="29"/>
        <v>-13</v>
      </c>
    </row>
    <row r="82" spans="1:36" s="20" customFormat="1" ht="28.5" customHeight="1">
      <c r="A82" s="33">
        <v>76</v>
      </c>
      <c r="B82" s="34" t="s">
        <v>189</v>
      </c>
      <c r="C82" s="57" t="s">
        <v>190</v>
      </c>
      <c r="D82" s="35" t="s">
        <v>112</v>
      </c>
      <c r="E82" s="26">
        <v>145</v>
      </c>
      <c r="F82" s="26">
        <v>6</v>
      </c>
      <c r="G82" s="36">
        <v>158</v>
      </c>
      <c r="H82" s="36">
        <v>7</v>
      </c>
      <c r="I82" s="36">
        <v>142</v>
      </c>
      <c r="J82" s="36">
        <v>6</v>
      </c>
      <c r="K82" s="36">
        <v>136</v>
      </c>
      <c r="L82" s="36">
        <v>6</v>
      </c>
      <c r="M82" s="37">
        <f t="shared" si="20"/>
        <v>581</v>
      </c>
      <c r="N82" s="37">
        <f t="shared" si="21"/>
        <v>25</v>
      </c>
      <c r="O82" s="38">
        <f t="shared" si="22"/>
        <v>23.24</v>
      </c>
      <c r="P82" s="38">
        <v>719</v>
      </c>
      <c r="Q82" s="38">
        <v>75</v>
      </c>
      <c r="R82" s="38">
        <v>13</v>
      </c>
      <c r="S82" s="36">
        <v>0</v>
      </c>
      <c r="T82" s="39">
        <v>0</v>
      </c>
      <c r="U82" s="36">
        <v>16</v>
      </c>
      <c r="V82" s="70">
        <f t="shared" si="23"/>
        <v>581</v>
      </c>
      <c r="W82" s="38">
        <v>141</v>
      </c>
      <c r="X82" s="73">
        <f t="shared" si="24"/>
        <v>873</v>
      </c>
      <c r="Y82" s="40">
        <v>0</v>
      </c>
      <c r="Z82" s="40">
        <v>0</v>
      </c>
      <c r="AA82" s="40">
        <v>0</v>
      </c>
      <c r="AB82" s="40">
        <v>0</v>
      </c>
      <c r="AC82" s="40">
        <f t="shared" si="25"/>
        <v>0</v>
      </c>
      <c r="AD82" s="38">
        <v>0</v>
      </c>
      <c r="AE82" s="37">
        <f t="shared" si="26"/>
        <v>581</v>
      </c>
      <c r="AF82" s="41">
        <f t="shared" si="27"/>
        <v>873</v>
      </c>
      <c r="AG82" s="62">
        <v>798</v>
      </c>
      <c r="AH82" s="91">
        <f t="shared" si="28"/>
        <v>75</v>
      </c>
      <c r="AI82" s="65">
        <v>517</v>
      </c>
      <c r="AJ82" s="37">
        <f t="shared" si="29"/>
        <v>64</v>
      </c>
    </row>
    <row r="83" spans="1:36" s="20" customFormat="1" ht="28.5" customHeight="1">
      <c r="A83" s="33">
        <v>77</v>
      </c>
      <c r="B83" s="34" t="s">
        <v>191</v>
      </c>
      <c r="C83" s="57" t="s">
        <v>192</v>
      </c>
      <c r="D83" s="35" t="s">
        <v>112</v>
      </c>
      <c r="E83" s="26">
        <v>140</v>
      </c>
      <c r="F83" s="26">
        <v>6</v>
      </c>
      <c r="G83" s="36">
        <v>154</v>
      </c>
      <c r="H83" s="36">
        <v>7</v>
      </c>
      <c r="I83" s="36">
        <v>122</v>
      </c>
      <c r="J83" s="36">
        <v>5</v>
      </c>
      <c r="K83" s="36">
        <v>161</v>
      </c>
      <c r="L83" s="36">
        <v>7</v>
      </c>
      <c r="M83" s="37">
        <f t="shared" si="20"/>
        <v>577</v>
      </c>
      <c r="N83" s="37">
        <f t="shared" si="21"/>
        <v>25</v>
      </c>
      <c r="O83" s="38">
        <f t="shared" si="22"/>
        <v>23.08</v>
      </c>
      <c r="P83" s="38">
        <v>719</v>
      </c>
      <c r="Q83" s="38">
        <v>75</v>
      </c>
      <c r="R83" s="38">
        <v>1</v>
      </c>
      <c r="S83" s="36">
        <v>0</v>
      </c>
      <c r="T83" s="39">
        <v>12</v>
      </c>
      <c r="U83" s="36">
        <v>0</v>
      </c>
      <c r="V83" s="70">
        <f t="shared" si="23"/>
        <v>577</v>
      </c>
      <c r="W83" s="38">
        <v>79</v>
      </c>
      <c r="X83" s="73">
        <f t="shared" si="24"/>
        <v>799</v>
      </c>
      <c r="Y83" s="40">
        <v>15</v>
      </c>
      <c r="Z83" s="40">
        <v>12</v>
      </c>
      <c r="AA83" s="40">
        <v>16</v>
      </c>
      <c r="AB83" s="40">
        <v>19</v>
      </c>
      <c r="AC83" s="40">
        <f t="shared" si="25"/>
        <v>62</v>
      </c>
      <c r="AD83" s="38">
        <v>195</v>
      </c>
      <c r="AE83" s="37">
        <f t="shared" si="26"/>
        <v>639</v>
      </c>
      <c r="AF83" s="41">
        <f t="shared" si="27"/>
        <v>994</v>
      </c>
      <c r="AG83" s="62">
        <v>1029</v>
      </c>
      <c r="AH83" s="91">
        <f t="shared" si="28"/>
        <v>-35</v>
      </c>
      <c r="AI83" s="65">
        <v>658</v>
      </c>
      <c r="AJ83" s="37">
        <f t="shared" si="29"/>
        <v>-19</v>
      </c>
    </row>
    <row r="84" spans="1:36" s="20" customFormat="1" ht="28.5" customHeight="1">
      <c r="A84" s="33">
        <v>78</v>
      </c>
      <c r="B84" s="34" t="s">
        <v>193</v>
      </c>
      <c r="C84" s="57" t="s">
        <v>194</v>
      </c>
      <c r="D84" s="35" t="s">
        <v>38</v>
      </c>
      <c r="E84" s="26">
        <v>130</v>
      </c>
      <c r="F84" s="26">
        <v>5</v>
      </c>
      <c r="G84" s="36">
        <v>132</v>
      </c>
      <c r="H84" s="36">
        <v>5</v>
      </c>
      <c r="I84" s="36">
        <v>132</v>
      </c>
      <c r="J84" s="36">
        <v>5</v>
      </c>
      <c r="K84" s="36">
        <v>133</v>
      </c>
      <c r="L84" s="36">
        <v>5</v>
      </c>
      <c r="M84" s="37">
        <f t="shared" si="20"/>
        <v>527</v>
      </c>
      <c r="N84" s="37">
        <f t="shared" si="21"/>
        <v>20</v>
      </c>
      <c r="O84" s="38">
        <f t="shared" si="22"/>
        <v>26.35</v>
      </c>
      <c r="P84" s="38">
        <v>575</v>
      </c>
      <c r="Q84" s="38">
        <v>60</v>
      </c>
      <c r="R84" s="38">
        <v>9</v>
      </c>
      <c r="S84" s="36">
        <v>0</v>
      </c>
      <c r="T84" s="39">
        <v>12</v>
      </c>
      <c r="U84" s="36">
        <v>0</v>
      </c>
      <c r="V84" s="70">
        <f t="shared" si="23"/>
        <v>527</v>
      </c>
      <c r="W84" s="38">
        <v>48</v>
      </c>
      <c r="X84" s="73">
        <f t="shared" si="24"/>
        <v>632</v>
      </c>
      <c r="Y84" s="40">
        <v>0</v>
      </c>
      <c r="Z84" s="40">
        <v>0</v>
      </c>
      <c r="AA84" s="40">
        <v>0</v>
      </c>
      <c r="AB84" s="40">
        <v>0</v>
      </c>
      <c r="AC84" s="40">
        <f t="shared" si="25"/>
        <v>0</v>
      </c>
      <c r="AD84" s="38">
        <v>0</v>
      </c>
      <c r="AE84" s="37">
        <f t="shared" si="26"/>
        <v>527</v>
      </c>
      <c r="AF84" s="41">
        <f t="shared" si="27"/>
        <v>632</v>
      </c>
      <c r="AG84" s="62">
        <v>636</v>
      </c>
      <c r="AH84" s="91">
        <f t="shared" si="28"/>
        <v>-4</v>
      </c>
      <c r="AI84" s="65">
        <v>523</v>
      </c>
      <c r="AJ84" s="37">
        <f t="shared" si="29"/>
        <v>4</v>
      </c>
    </row>
    <row r="85" spans="1:36" s="20" customFormat="1" ht="28.5" customHeight="1">
      <c r="A85" s="33">
        <v>79</v>
      </c>
      <c r="B85" s="34" t="s">
        <v>195</v>
      </c>
      <c r="C85" s="57" t="s">
        <v>196</v>
      </c>
      <c r="D85" s="35" t="s">
        <v>41</v>
      </c>
      <c r="E85" s="26">
        <v>168</v>
      </c>
      <c r="F85" s="26">
        <v>6</v>
      </c>
      <c r="G85" s="36">
        <v>180</v>
      </c>
      <c r="H85" s="36">
        <v>7</v>
      </c>
      <c r="I85" s="36">
        <v>160</v>
      </c>
      <c r="J85" s="36">
        <v>6</v>
      </c>
      <c r="K85" s="36">
        <v>174</v>
      </c>
      <c r="L85" s="36">
        <v>6</v>
      </c>
      <c r="M85" s="37">
        <f t="shared" si="20"/>
        <v>682</v>
      </c>
      <c r="N85" s="37">
        <f t="shared" si="21"/>
        <v>25</v>
      </c>
      <c r="O85" s="38">
        <f t="shared" si="22"/>
        <v>27.28</v>
      </c>
      <c r="P85" s="38">
        <v>719</v>
      </c>
      <c r="Q85" s="38">
        <v>75</v>
      </c>
      <c r="R85" s="38">
        <v>10</v>
      </c>
      <c r="S85" s="36">
        <v>0</v>
      </c>
      <c r="T85" s="39">
        <v>12</v>
      </c>
      <c r="U85" s="36">
        <v>0</v>
      </c>
      <c r="V85" s="70">
        <f t="shared" si="23"/>
        <v>682</v>
      </c>
      <c r="W85" s="38">
        <v>48.5</v>
      </c>
      <c r="X85" s="73">
        <f t="shared" si="24"/>
        <v>777.5</v>
      </c>
      <c r="Y85" s="40">
        <v>0</v>
      </c>
      <c r="Z85" s="40">
        <v>0</v>
      </c>
      <c r="AA85" s="40">
        <v>0</v>
      </c>
      <c r="AB85" s="40">
        <v>0</v>
      </c>
      <c r="AC85" s="40">
        <f t="shared" si="25"/>
        <v>0</v>
      </c>
      <c r="AD85" s="38">
        <v>0</v>
      </c>
      <c r="AE85" s="37">
        <f t="shared" si="26"/>
        <v>682</v>
      </c>
      <c r="AF85" s="41">
        <f t="shared" si="27"/>
        <v>777.5</v>
      </c>
      <c r="AG85" s="62">
        <v>743</v>
      </c>
      <c r="AH85" s="91">
        <f t="shared" si="28"/>
        <v>34.5</v>
      </c>
      <c r="AI85" s="65">
        <v>654</v>
      </c>
      <c r="AJ85" s="37">
        <f t="shared" si="29"/>
        <v>28</v>
      </c>
    </row>
    <row r="86" spans="1:36" s="20" customFormat="1" ht="28.5" customHeight="1">
      <c r="A86" s="33">
        <v>80</v>
      </c>
      <c r="B86" s="34" t="s">
        <v>197</v>
      </c>
      <c r="C86" s="57" t="s">
        <v>198</v>
      </c>
      <c r="D86" s="35" t="s">
        <v>41</v>
      </c>
      <c r="E86" s="26">
        <v>136</v>
      </c>
      <c r="F86" s="26">
        <v>5</v>
      </c>
      <c r="G86" s="36">
        <v>161</v>
      </c>
      <c r="H86" s="36">
        <v>6</v>
      </c>
      <c r="I86" s="36">
        <v>170</v>
      </c>
      <c r="J86" s="36">
        <v>6</v>
      </c>
      <c r="K86" s="36">
        <v>185</v>
      </c>
      <c r="L86" s="36">
        <v>7</v>
      </c>
      <c r="M86" s="37">
        <f t="shared" si="20"/>
        <v>652</v>
      </c>
      <c r="N86" s="37">
        <f t="shared" si="21"/>
        <v>24</v>
      </c>
      <c r="O86" s="38">
        <f t="shared" si="22"/>
        <v>27.166666666666668</v>
      </c>
      <c r="P86" s="38">
        <v>691</v>
      </c>
      <c r="Q86" s="38">
        <v>72</v>
      </c>
      <c r="R86" s="38">
        <v>8</v>
      </c>
      <c r="S86" s="36">
        <v>0</v>
      </c>
      <c r="T86" s="39">
        <v>13</v>
      </c>
      <c r="U86" s="36">
        <v>0</v>
      </c>
      <c r="V86" s="70">
        <f t="shared" si="23"/>
        <v>652</v>
      </c>
      <c r="W86" s="38">
        <v>48</v>
      </c>
      <c r="X86" s="73">
        <f t="shared" si="24"/>
        <v>747</v>
      </c>
      <c r="Y86" s="40">
        <v>0</v>
      </c>
      <c r="Z86" s="40">
        <v>0</v>
      </c>
      <c r="AA86" s="40">
        <v>0</v>
      </c>
      <c r="AB86" s="40">
        <v>0</v>
      </c>
      <c r="AC86" s="40">
        <f t="shared" si="25"/>
        <v>0</v>
      </c>
      <c r="AD86" s="38">
        <v>0</v>
      </c>
      <c r="AE86" s="37">
        <f t="shared" si="26"/>
        <v>652</v>
      </c>
      <c r="AF86" s="41">
        <f t="shared" si="27"/>
        <v>747</v>
      </c>
      <c r="AG86" s="62">
        <v>773</v>
      </c>
      <c r="AH86" s="91">
        <f t="shared" si="28"/>
        <v>-26</v>
      </c>
      <c r="AI86" s="65">
        <v>692</v>
      </c>
      <c r="AJ86" s="37">
        <f t="shared" si="29"/>
        <v>-40</v>
      </c>
    </row>
    <row r="87" spans="1:36" s="20" customFormat="1" ht="28.5" customHeight="1">
      <c r="A87" s="33">
        <v>81</v>
      </c>
      <c r="B87" s="34" t="s">
        <v>199</v>
      </c>
      <c r="C87" s="57" t="s">
        <v>200</v>
      </c>
      <c r="D87" s="35" t="s">
        <v>41</v>
      </c>
      <c r="E87" s="26">
        <v>191</v>
      </c>
      <c r="F87" s="26">
        <v>7</v>
      </c>
      <c r="G87" s="36">
        <v>201</v>
      </c>
      <c r="H87" s="36">
        <v>7</v>
      </c>
      <c r="I87" s="36">
        <v>196</v>
      </c>
      <c r="J87" s="36">
        <v>7</v>
      </c>
      <c r="K87" s="36">
        <v>199</v>
      </c>
      <c r="L87" s="36">
        <v>7</v>
      </c>
      <c r="M87" s="37">
        <f t="shared" si="20"/>
        <v>787</v>
      </c>
      <c r="N87" s="37">
        <f t="shared" si="21"/>
        <v>28</v>
      </c>
      <c r="O87" s="38">
        <f t="shared" si="22"/>
        <v>28.107142857142858</v>
      </c>
      <c r="P87" s="38">
        <v>805</v>
      </c>
      <c r="Q87" s="38">
        <v>84</v>
      </c>
      <c r="R87" s="38">
        <v>8</v>
      </c>
      <c r="S87" s="36">
        <v>0</v>
      </c>
      <c r="T87" s="39">
        <v>13</v>
      </c>
      <c r="U87" s="36">
        <v>0</v>
      </c>
      <c r="V87" s="70">
        <f t="shared" si="23"/>
        <v>787</v>
      </c>
      <c r="W87" s="38">
        <v>53.5</v>
      </c>
      <c r="X87" s="73">
        <f t="shared" si="24"/>
        <v>866.5</v>
      </c>
      <c r="Y87" s="40">
        <v>0</v>
      </c>
      <c r="Z87" s="40">
        <v>0</v>
      </c>
      <c r="AA87" s="40">
        <v>0</v>
      </c>
      <c r="AB87" s="40">
        <v>0</v>
      </c>
      <c r="AC87" s="40">
        <f t="shared" si="25"/>
        <v>0</v>
      </c>
      <c r="AD87" s="38">
        <v>0</v>
      </c>
      <c r="AE87" s="37">
        <f t="shared" si="26"/>
        <v>787</v>
      </c>
      <c r="AF87" s="41">
        <f t="shared" si="27"/>
        <v>866.5</v>
      </c>
      <c r="AG87" s="62">
        <v>894.5</v>
      </c>
      <c r="AH87" s="91">
        <f t="shared" si="28"/>
        <v>-28</v>
      </c>
      <c r="AI87" s="65">
        <v>786</v>
      </c>
      <c r="AJ87" s="37">
        <f t="shared" si="29"/>
        <v>1</v>
      </c>
    </row>
    <row r="88" spans="1:36" s="20" customFormat="1" ht="28.5" customHeight="1">
      <c r="A88" s="33">
        <v>82</v>
      </c>
      <c r="B88" s="34" t="s">
        <v>201</v>
      </c>
      <c r="C88" s="57" t="s">
        <v>202</v>
      </c>
      <c r="D88" s="35" t="s">
        <v>41</v>
      </c>
      <c r="E88" s="26">
        <v>96</v>
      </c>
      <c r="F88" s="26">
        <v>4</v>
      </c>
      <c r="G88" s="36">
        <v>108</v>
      </c>
      <c r="H88" s="36">
        <v>4</v>
      </c>
      <c r="I88" s="36">
        <v>125</v>
      </c>
      <c r="J88" s="36">
        <v>5</v>
      </c>
      <c r="K88" s="36">
        <v>104</v>
      </c>
      <c r="L88" s="36">
        <v>4</v>
      </c>
      <c r="M88" s="37">
        <f t="shared" si="20"/>
        <v>433</v>
      </c>
      <c r="N88" s="37">
        <f t="shared" si="21"/>
        <v>17</v>
      </c>
      <c r="O88" s="38">
        <f t="shared" si="22"/>
        <v>25.470588235294116</v>
      </c>
      <c r="P88" s="38">
        <v>489</v>
      </c>
      <c r="Q88" s="38">
        <v>51</v>
      </c>
      <c r="R88" s="38">
        <v>2</v>
      </c>
      <c r="S88" s="36">
        <v>0</v>
      </c>
      <c r="T88" s="39">
        <v>13</v>
      </c>
      <c r="U88" s="36">
        <v>0</v>
      </c>
      <c r="V88" s="70">
        <f t="shared" si="23"/>
        <v>433</v>
      </c>
      <c r="W88" s="38">
        <v>39</v>
      </c>
      <c r="X88" s="73">
        <f t="shared" si="24"/>
        <v>530</v>
      </c>
      <c r="Y88" s="40">
        <v>0</v>
      </c>
      <c r="Z88" s="40">
        <v>0</v>
      </c>
      <c r="AA88" s="40">
        <v>0</v>
      </c>
      <c r="AB88" s="40">
        <v>0</v>
      </c>
      <c r="AC88" s="40">
        <f t="shared" si="25"/>
        <v>0</v>
      </c>
      <c r="AD88" s="38">
        <v>0</v>
      </c>
      <c r="AE88" s="37">
        <f t="shared" si="26"/>
        <v>433</v>
      </c>
      <c r="AF88" s="41">
        <f t="shared" si="27"/>
        <v>530</v>
      </c>
      <c r="AG88" s="62">
        <v>532</v>
      </c>
      <c r="AH88" s="91">
        <f t="shared" si="28"/>
        <v>-2</v>
      </c>
      <c r="AI88" s="65">
        <v>453</v>
      </c>
      <c r="AJ88" s="37">
        <f t="shared" si="29"/>
        <v>-20</v>
      </c>
    </row>
    <row r="89" spans="1:36" s="20" customFormat="1" ht="28.5" customHeight="1">
      <c r="A89" s="33">
        <v>83</v>
      </c>
      <c r="B89" s="34" t="s">
        <v>203</v>
      </c>
      <c r="C89" s="78" t="s">
        <v>204</v>
      </c>
      <c r="D89" s="35" t="s">
        <v>41</v>
      </c>
      <c r="E89" s="26">
        <v>129</v>
      </c>
      <c r="F89" s="26">
        <v>5</v>
      </c>
      <c r="G89" s="36">
        <v>130</v>
      </c>
      <c r="H89" s="36">
        <v>5</v>
      </c>
      <c r="I89" s="36">
        <v>0</v>
      </c>
      <c r="J89" s="36">
        <v>0</v>
      </c>
      <c r="K89" s="36">
        <v>0</v>
      </c>
      <c r="L89" s="36">
        <v>0</v>
      </c>
      <c r="M89" s="37">
        <f t="shared" si="20"/>
        <v>259</v>
      </c>
      <c r="N89" s="37">
        <f t="shared" si="21"/>
        <v>10</v>
      </c>
      <c r="O89" s="38">
        <f t="shared" si="22"/>
        <v>25.9</v>
      </c>
      <c r="P89" s="38">
        <v>285</v>
      </c>
      <c r="Q89" s="38">
        <v>30</v>
      </c>
      <c r="R89" s="38">
        <v>4</v>
      </c>
      <c r="S89" s="36">
        <v>0</v>
      </c>
      <c r="T89" s="39">
        <v>0</v>
      </c>
      <c r="U89" s="36">
        <v>0</v>
      </c>
      <c r="V89" s="70">
        <f t="shared" si="23"/>
        <v>259</v>
      </c>
      <c r="W89" s="38">
        <v>8</v>
      </c>
      <c r="X89" s="73">
        <f t="shared" si="24"/>
        <v>297</v>
      </c>
      <c r="Y89" s="40">
        <v>0</v>
      </c>
      <c r="Z89" s="40">
        <v>0</v>
      </c>
      <c r="AA89" s="40">
        <v>0</v>
      </c>
      <c r="AB89" s="40">
        <v>0</v>
      </c>
      <c r="AC89" s="40">
        <f t="shared" si="25"/>
        <v>0</v>
      </c>
      <c r="AD89" s="38">
        <v>0</v>
      </c>
      <c r="AE89" s="37">
        <f t="shared" si="26"/>
        <v>259</v>
      </c>
      <c r="AF89" s="41">
        <f t="shared" si="27"/>
        <v>297</v>
      </c>
      <c r="AG89" s="62">
        <v>150</v>
      </c>
      <c r="AH89" s="91">
        <f t="shared" si="28"/>
        <v>147</v>
      </c>
      <c r="AI89" s="65">
        <v>130</v>
      </c>
      <c r="AJ89" s="37">
        <f t="shared" si="29"/>
        <v>129</v>
      </c>
    </row>
    <row r="90" spans="1:36" s="20" customFormat="1" ht="28.5" customHeight="1">
      <c r="A90" s="33">
        <v>84</v>
      </c>
      <c r="B90" s="34" t="s">
        <v>205</v>
      </c>
      <c r="C90" s="57" t="s">
        <v>206</v>
      </c>
      <c r="D90" s="35" t="s">
        <v>38</v>
      </c>
      <c r="E90" s="26">
        <v>100</v>
      </c>
      <c r="F90" s="26">
        <v>4</v>
      </c>
      <c r="G90" s="36">
        <v>100</v>
      </c>
      <c r="H90" s="36">
        <v>4</v>
      </c>
      <c r="I90" s="36">
        <v>114</v>
      </c>
      <c r="J90" s="36">
        <v>5</v>
      </c>
      <c r="K90" s="36">
        <v>116</v>
      </c>
      <c r="L90" s="36">
        <v>5</v>
      </c>
      <c r="M90" s="37">
        <f t="shared" si="20"/>
        <v>430</v>
      </c>
      <c r="N90" s="37">
        <f t="shared" si="21"/>
        <v>18</v>
      </c>
      <c r="O90" s="38">
        <f t="shared" si="22"/>
        <v>23.888888888888889</v>
      </c>
      <c r="P90" s="38">
        <v>518</v>
      </c>
      <c r="Q90" s="38">
        <v>54</v>
      </c>
      <c r="R90" s="38">
        <v>7</v>
      </c>
      <c r="S90" s="36">
        <v>0</v>
      </c>
      <c r="T90" s="39">
        <v>12</v>
      </c>
      <c r="U90" s="36">
        <v>0</v>
      </c>
      <c r="V90" s="70">
        <f t="shared" si="23"/>
        <v>430</v>
      </c>
      <c r="W90" s="38">
        <v>42.5</v>
      </c>
      <c r="X90" s="73">
        <f t="shared" si="24"/>
        <v>567.5</v>
      </c>
      <c r="Y90" s="40">
        <v>0</v>
      </c>
      <c r="Z90" s="40">
        <v>0</v>
      </c>
      <c r="AA90" s="40">
        <v>0</v>
      </c>
      <c r="AB90" s="40">
        <v>0</v>
      </c>
      <c r="AC90" s="40">
        <f t="shared" si="25"/>
        <v>0</v>
      </c>
      <c r="AD90" s="38">
        <v>0</v>
      </c>
      <c r="AE90" s="37">
        <f t="shared" si="26"/>
        <v>430</v>
      </c>
      <c r="AF90" s="41">
        <f t="shared" si="27"/>
        <v>567.5</v>
      </c>
      <c r="AG90" s="62">
        <v>623</v>
      </c>
      <c r="AH90" s="91">
        <f t="shared" si="28"/>
        <v>-55.5</v>
      </c>
      <c r="AI90" s="65">
        <v>467</v>
      </c>
      <c r="AJ90" s="37">
        <f t="shared" si="29"/>
        <v>-37</v>
      </c>
    </row>
    <row r="91" spans="1:36" s="20" customFormat="1" ht="28.5" customHeight="1">
      <c r="A91" s="33">
        <v>85</v>
      </c>
      <c r="B91" s="34" t="s">
        <v>207</v>
      </c>
      <c r="C91" s="57" t="s">
        <v>208</v>
      </c>
      <c r="D91" s="35" t="s">
        <v>112</v>
      </c>
      <c r="E91" s="26">
        <v>164</v>
      </c>
      <c r="F91" s="26">
        <v>7</v>
      </c>
      <c r="G91" s="36">
        <v>162</v>
      </c>
      <c r="H91" s="36">
        <v>7</v>
      </c>
      <c r="I91" s="36">
        <v>160</v>
      </c>
      <c r="J91" s="36">
        <v>7</v>
      </c>
      <c r="K91" s="36">
        <v>177</v>
      </c>
      <c r="L91" s="36">
        <v>7</v>
      </c>
      <c r="M91" s="37">
        <f t="shared" si="20"/>
        <v>663</v>
      </c>
      <c r="N91" s="37">
        <f t="shared" si="21"/>
        <v>28</v>
      </c>
      <c r="O91" s="38">
        <f t="shared" si="22"/>
        <v>23.678571428571427</v>
      </c>
      <c r="P91" s="38">
        <v>805</v>
      </c>
      <c r="Q91" s="38">
        <v>84</v>
      </c>
      <c r="R91" s="38">
        <v>4</v>
      </c>
      <c r="S91" s="36">
        <v>0</v>
      </c>
      <c r="T91" s="39">
        <v>13</v>
      </c>
      <c r="U91" s="36">
        <v>14</v>
      </c>
      <c r="V91" s="70">
        <f t="shared" si="23"/>
        <v>663</v>
      </c>
      <c r="W91" s="38">
        <v>78.5</v>
      </c>
      <c r="X91" s="73">
        <f t="shared" si="24"/>
        <v>887.5</v>
      </c>
      <c r="Y91" s="40">
        <v>0</v>
      </c>
      <c r="Z91" s="40">
        <v>0</v>
      </c>
      <c r="AA91" s="40">
        <v>0</v>
      </c>
      <c r="AB91" s="40">
        <v>0</v>
      </c>
      <c r="AC91" s="40">
        <f t="shared" si="25"/>
        <v>0</v>
      </c>
      <c r="AD91" s="38">
        <v>0</v>
      </c>
      <c r="AE91" s="37">
        <f t="shared" si="26"/>
        <v>663</v>
      </c>
      <c r="AF91" s="41">
        <f t="shared" si="27"/>
        <v>887.5</v>
      </c>
      <c r="AG91" s="62">
        <v>890</v>
      </c>
      <c r="AH91" s="91">
        <f t="shared" si="28"/>
        <v>-2.5</v>
      </c>
      <c r="AI91" s="65">
        <v>670</v>
      </c>
      <c r="AJ91" s="37">
        <f t="shared" si="29"/>
        <v>-7</v>
      </c>
    </row>
    <row r="92" spans="1:36" s="20" customFormat="1" ht="28.5" customHeight="1">
      <c r="A92" s="33">
        <v>86</v>
      </c>
      <c r="B92" s="34" t="s">
        <v>209</v>
      </c>
      <c r="C92" s="57" t="s">
        <v>210</v>
      </c>
      <c r="D92" s="35" t="s">
        <v>41</v>
      </c>
      <c r="E92" s="26">
        <v>138</v>
      </c>
      <c r="F92" s="26">
        <v>5</v>
      </c>
      <c r="G92" s="36">
        <v>198</v>
      </c>
      <c r="H92" s="36">
        <v>7</v>
      </c>
      <c r="I92" s="36">
        <v>190</v>
      </c>
      <c r="J92" s="36">
        <v>7</v>
      </c>
      <c r="K92" s="36">
        <v>179</v>
      </c>
      <c r="L92" s="36">
        <v>7</v>
      </c>
      <c r="M92" s="37">
        <f t="shared" si="20"/>
        <v>705</v>
      </c>
      <c r="N92" s="37">
        <f t="shared" si="21"/>
        <v>26</v>
      </c>
      <c r="O92" s="38">
        <f t="shared" si="22"/>
        <v>27.115384615384617</v>
      </c>
      <c r="P92" s="38">
        <v>749</v>
      </c>
      <c r="Q92" s="38">
        <v>78</v>
      </c>
      <c r="R92" s="38">
        <v>11</v>
      </c>
      <c r="S92" s="36">
        <v>0</v>
      </c>
      <c r="T92" s="39">
        <v>12</v>
      </c>
      <c r="U92" s="36">
        <v>0</v>
      </c>
      <c r="V92" s="70">
        <f t="shared" si="23"/>
        <v>705</v>
      </c>
      <c r="W92" s="38">
        <v>52</v>
      </c>
      <c r="X92" s="73">
        <f t="shared" si="24"/>
        <v>812</v>
      </c>
      <c r="Y92" s="40">
        <v>0</v>
      </c>
      <c r="Z92" s="40">
        <v>0</v>
      </c>
      <c r="AA92" s="40">
        <v>0</v>
      </c>
      <c r="AB92" s="40">
        <v>0</v>
      </c>
      <c r="AC92" s="40">
        <f t="shared" si="25"/>
        <v>0</v>
      </c>
      <c r="AD92" s="38">
        <v>0</v>
      </c>
      <c r="AE92" s="37">
        <f t="shared" si="26"/>
        <v>705</v>
      </c>
      <c r="AF92" s="41">
        <f t="shared" si="27"/>
        <v>812</v>
      </c>
      <c r="AG92" s="62">
        <v>864</v>
      </c>
      <c r="AH92" s="91">
        <f t="shared" si="28"/>
        <v>-52</v>
      </c>
      <c r="AI92" s="65">
        <v>749</v>
      </c>
      <c r="AJ92" s="37">
        <f t="shared" si="29"/>
        <v>-44</v>
      </c>
    </row>
    <row r="93" spans="1:36" s="20" customFormat="1" ht="28.5" customHeight="1">
      <c r="A93" s="33">
        <v>87</v>
      </c>
      <c r="B93" s="34" t="s">
        <v>211</v>
      </c>
      <c r="C93" s="57" t="s">
        <v>212</v>
      </c>
      <c r="D93" s="35" t="s">
        <v>112</v>
      </c>
      <c r="E93" s="26">
        <v>115</v>
      </c>
      <c r="F93" s="26">
        <v>5</v>
      </c>
      <c r="G93" s="36">
        <v>102</v>
      </c>
      <c r="H93" s="36">
        <v>4</v>
      </c>
      <c r="I93" s="36">
        <v>107</v>
      </c>
      <c r="J93" s="36">
        <v>5</v>
      </c>
      <c r="K93" s="36">
        <v>124</v>
      </c>
      <c r="L93" s="36">
        <v>5</v>
      </c>
      <c r="M93" s="37">
        <f t="shared" si="20"/>
        <v>448</v>
      </c>
      <c r="N93" s="37">
        <f t="shared" si="21"/>
        <v>19</v>
      </c>
      <c r="O93" s="38">
        <f t="shared" si="22"/>
        <v>23.578947368421051</v>
      </c>
      <c r="P93" s="38">
        <v>546</v>
      </c>
      <c r="Q93" s="38">
        <v>57</v>
      </c>
      <c r="R93" s="38">
        <v>6</v>
      </c>
      <c r="S93" s="36">
        <v>20</v>
      </c>
      <c r="T93" s="39">
        <v>13</v>
      </c>
      <c r="U93" s="36">
        <v>0</v>
      </c>
      <c r="V93" s="70">
        <f t="shared" si="23"/>
        <v>468</v>
      </c>
      <c r="W93" s="38">
        <v>82</v>
      </c>
      <c r="X93" s="73">
        <f t="shared" si="24"/>
        <v>634</v>
      </c>
      <c r="Y93" s="40">
        <v>15</v>
      </c>
      <c r="Z93" s="40">
        <v>26</v>
      </c>
      <c r="AA93" s="40">
        <v>27</v>
      </c>
      <c r="AB93" s="40">
        <v>31</v>
      </c>
      <c r="AC93" s="40">
        <f t="shared" si="25"/>
        <v>99</v>
      </c>
      <c r="AD93" s="38">
        <v>223</v>
      </c>
      <c r="AE93" s="37">
        <f t="shared" si="26"/>
        <v>567</v>
      </c>
      <c r="AF93" s="41">
        <f t="shared" si="27"/>
        <v>857</v>
      </c>
      <c r="AG93" s="62">
        <v>798.5</v>
      </c>
      <c r="AH93" s="91">
        <f t="shared" si="28"/>
        <v>58.5</v>
      </c>
      <c r="AI93" s="65">
        <v>521</v>
      </c>
      <c r="AJ93" s="37">
        <f t="shared" si="29"/>
        <v>46</v>
      </c>
    </row>
    <row r="94" spans="1:36" s="20" customFormat="1" ht="28.5" customHeight="1">
      <c r="A94" s="33">
        <v>88</v>
      </c>
      <c r="B94" s="34" t="s">
        <v>213</v>
      </c>
      <c r="C94" s="57" t="s">
        <v>214</v>
      </c>
      <c r="D94" s="35" t="s">
        <v>112</v>
      </c>
      <c r="E94" s="26">
        <v>85</v>
      </c>
      <c r="F94" s="26">
        <v>4</v>
      </c>
      <c r="G94" s="36">
        <v>80</v>
      </c>
      <c r="H94" s="36">
        <v>4</v>
      </c>
      <c r="I94" s="36">
        <v>67</v>
      </c>
      <c r="J94" s="36">
        <v>3</v>
      </c>
      <c r="K94" s="36">
        <v>66</v>
      </c>
      <c r="L94" s="36">
        <v>3</v>
      </c>
      <c r="M94" s="37">
        <f t="shared" si="20"/>
        <v>298</v>
      </c>
      <c r="N94" s="37">
        <f t="shared" si="21"/>
        <v>14</v>
      </c>
      <c r="O94" s="38">
        <f t="shared" si="22"/>
        <v>21.285714285714285</v>
      </c>
      <c r="P94" s="38">
        <v>402</v>
      </c>
      <c r="Q94" s="38">
        <v>42</v>
      </c>
      <c r="R94" s="38">
        <v>2</v>
      </c>
      <c r="S94" s="36">
        <v>0</v>
      </c>
      <c r="T94" s="39">
        <v>0</v>
      </c>
      <c r="U94" s="36">
        <v>0</v>
      </c>
      <c r="V94" s="70">
        <f t="shared" si="23"/>
        <v>298</v>
      </c>
      <c r="W94" s="38">
        <v>20</v>
      </c>
      <c r="X94" s="73">
        <f t="shared" si="24"/>
        <v>424</v>
      </c>
      <c r="Y94" s="40">
        <v>0</v>
      </c>
      <c r="Z94" s="40">
        <v>0</v>
      </c>
      <c r="AA94" s="40">
        <v>0</v>
      </c>
      <c r="AB94" s="40">
        <v>0</v>
      </c>
      <c r="AC94" s="40">
        <f t="shared" si="25"/>
        <v>0</v>
      </c>
      <c r="AD94" s="38">
        <v>0</v>
      </c>
      <c r="AE94" s="37">
        <f t="shared" si="26"/>
        <v>298</v>
      </c>
      <c r="AF94" s="41">
        <f t="shared" si="27"/>
        <v>424</v>
      </c>
      <c r="AG94" s="62">
        <v>426.5</v>
      </c>
      <c r="AH94" s="91">
        <f t="shared" si="28"/>
        <v>-2.5</v>
      </c>
      <c r="AI94" s="65">
        <v>331</v>
      </c>
      <c r="AJ94" s="37">
        <f t="shared" si="29"/>
        <v>-33</v>
      </c>
    </row>
    <row r="95" spans="1:36" s="20" customFormat="1" ht="28.5" customHeight="1">
      <c r="A95" s="33">
        <v>89</v>
      </c>
      <c r="B95" s="34" t="s">
        <v>215</v>
      </c>
      <c r="C95" s="57" t="s">
        <v>216</v>
      </c>
      <c r="D95" s="35" t="s">
        <v>112</v>
      </c>
      <c r="E95" s="26">
        <v>122</v>
      </c>
      <c r="F95" s="26">
        <v>5</v>
      </c>
      <c r="G95" s="36">
        <v>97</v>
      </c>
      <c r="H95" s="36">
        <v>4</v>
      </c>
      <c r="I95" s="36">
        <v>110</v>
      </c>
      <c r="J95" s="36">
        <v>5</v>
      </c>
      <c r="K95" s="36">
        <v>118</v>
      </c>
      <c r="L95" s="36">
        <v>5</v>
      </c>
      <c r="M95" s="37">
        <f t="shared" si="20"/>
        <v>447</v>
      </c>
      <c r="N95" s="37">
        <f t="shared" si="21"/>
        <v>19</v>
      </c>
      <c r="O95" s="38">
        <f t="shared" si="22"/>
        <v>23.526315789473685</v>
      </c>
      <c r="P95" s="38">
        <v>546</v>
      </c>
      <c r="Q95" s="38">
        <v>57</v>
      </c>
      <c r="R95" s="38">
        <v>6</v>
      </c>
      <c r="S95" s="36">
        <v>0</v>
      </c>
      <c r="T95" s="39">
        <v>13</v>
      </c>
      <c r="U95" s="36">
        <v>13</v>
      </c>
      <c r="V95" s="70">
        <f t="shared" si="23"/>
        <v>447</v>
      </c>
      <c r="W95" s="38">
        <v>69</v>
      </c>
      <c r="X95" s="73">
        <f t="shared" si="24"/>
        <v>621</v>
      </c>
      <c r="Y95" s="40">
        <v>0</v>
      </c>
      <c r="Z95" s="40">
        <v>0</v>
      </c>
      <c r="AA95" s="40">
        <v>0</v>
      </c>
      <c r="AB95" s="40">
        <v>0</v>
      </c>
      <c r="AC95" s="40">
        <f t="shared" si="25"/>
        <v>0</v>
      </c>
      <c r="AD95" s="38">
        <v>0</v>
      </c>
      <c r="AE95" s="37">
        <f t="shared" si="26"/>
        <v>447</v>
      </c>
      <c r="AF95" s="41">
        <f t="shared" si="27"/>
        <v>621</v>
      </c>
      <c r="AG95" s="62">
        <v>621</v>
      </c>
      <c r="AH95" s="91">
        <f t="shared" si="28"/>
        <v>0</v>
      </c>
      <c r="AI95" s="65">
        <v>436</v>
      </c>
      <c r="AJ95" s="37">
        <f t="shared" si="29"/>
        <v>11</v>
      </c>
    </row>
    <row r="96" spans="1:36" s="20" customFormat="1" ht="28.5" customHeight="1">
      <c r="A96" s="33">
        <v>90</v>
      </c>
      <c r="B96" s="34" t="s">
        <v>217</v>
      </c>
      <c r="C96" s="57" t="s">
        <v>218</v>
      </c>
      <c r="D96" s="35" t="s">
        <v>41</v>
      </c>
      <c r="E96" s="26">
        <v>126</v>
      </c>
      <c r="F96" s="26">
        <v>5</v>
      </c>
      <c r="G96" s="36">
        <v>140</v>
      </c>
      <c r="H96" s="36">
        <v>5</v>
      </c>
      <c r="I96" s="36">
        <v>123</v>
      </c>
      <c r="J96" s="36">
        <v>5</v>
      </c>
      <c r="K96" s="36">
        <v>130</v>
      </c>
      <c r="L96" s="36">
        <v>5</v>
      </c>
      <c r="M96" s="37">
        <f t="shared" si="20"/>
        <v>519</v>
      </c>
      <c r="N96" s="37">
        <f t="shared" si="21"/>
        <v>20</v>
      </c>
      <c r="O96" s="38">
        <f t="shared" si="22"/>
        <v>25.95</v>
      </c>
      <c r="P96" s="38">
        <v>575</v>
      </c>
      <c r="Q96" s="38">
        <v>60</v>
      </c>
      <c r="R96" s="38">
        <v>8</v>
      </c>
      <c r="S96" s="36">
        <v>0</v>
      </c>
      <c r="T96" s="39">
        <v>13</v>
      </c>
      <c r="U96" s="36">
        <v>0</v>
      </c>
      <c r="V96" s="70">
        <f t="shared" si="23"/>
        <v>519</v>
      </c>
      <c r="W96" s="38">
        <v>46.5</v>
      </c>
      <c r="X96" s="73">
        <f t="shared" si="24"/>
        <v>629.5</v>
      </c>
      <c r="Y96" s="40">
        <v>15</v>
      </c>
      <c r="Z96" s="40">
        <v>10</v>
      </c>
      <c r="AA96" s="40">
        <v>16</v>
      </c>
      <c r="AB96" s="40">
        <v>15</v>
      </c>
      <c r="AC96" s="40">
        <f t="shared" si="25"/>
        <v>56</v>
      </c>
      <c r="AD96" s="38">
        <v>134.5</v>
      </c>
      <c r="AE96" s="37">
        <f t="shared" si="26"/>
        <v>575</v>
      </c>
      <c r="AF96" s="41">
        <f t="shared" si="27"/>
        <v>764</v>
      </c>
      <c r="AG96" s="62">
        <v>791</v>
      </c>
      <c r="AH96" s="91">
        <f t="shared" si="28"/>
        <v>-27</v>
      </c>
      <c r="AI96" s="65">
        <v>599</v>
      </c>
      <c r="AJ96" s="37">
        <f t="shared" si="29"/>
        <v>-24</v>
      </c>
    </row>
    <row r="97" spans="1:36" s="20" customFormat="1" ht="28.5" customHeight="1">
      <c r="A97" s="33">
        <v>91</v>
      </c>
      <c r="B97" s="42" t="s">
        <v>219</v>
      </c>
      <c r="C97" s="57" t="s">
        <v>220</v>
      </c>
      <c r="D97" s="35" t="s">
        <v>41</v>
      </c>
      <c r="E97" s="26">
        <v>139</v>
      </c>
      <c r="F97" s="26">
        <v>5</v>
      </c>
      <c r="G97" s="36">
        <v>139</v>
      </c>
      <c r="H97" s="36">
        <v>5</v>
      </c>
      <c r="I97" s="36">
        <v>171</v>
      </c>
      <c r="J97" s="36">
        <v>7</v>
      </c>
      <c r="K97" s="36">
        <v>139</v>
      </c>
      <c r="L97" s="36">
        <v>5</v>
      </c>
      <c r="M97" s="37">
        <f t="shared" si="20"/>
        <v>588</v>
      </c>
      <c r="N97" s="37">
        <f t="shared" si="21"/>
        <v>22</v>
      </c>
      <c r="O97" s="38">
        <f t="shared" si="22"/>
        <v>26.727272727272727</v>
      </c>
      <c r="P97" s="38">
        <v>633</v>
      </c>
      <c r="Q97" s="38">
        <v>66</v>
      </c>
      <c r="R97" s="38">
        <v>9</v>
      </c>
      <c r="S97" s="36">
        <v>20</v>
      </c>
      <c r="T97" s="39">
        <v>0</v>
      </c>
      <c r="U97" s="36">
        <v>0</v>
      </c>
      <c r="V97" s="70">
        <f t="shared" si="23"/>
        <v>608</v>
      </c>
      <c r="W97" s="38">
        <v>66</v>
      </c>
      <c r="X97" s="73">
        <f t="shared" si="24"/>
        <v>708</v>
      </c>
      <c r="Y97" s="40">
        <v>0</v>
      </c>
      <c r="Z97" s="40">
        <v>0</v>
      </c>
      <c r="AA97" s="40">
        <v>0</v>
      </c>
      <c r="AB97" s="40">
        <v>0</v>
      </c>
      <c r="AC97" s="40">
        <f t="shared" si="25"/>
        <v>0</v>
      </c>
      <c r="AD97" s="38">
        <v>0</v>
      </c>
      <c r="AE97" s="37">
        <f t="shared" si="26"/>
        <v>608</v>
      </c>
      <c r="AF97" s="41">
        <f t="shared" si="27"/>
        <v>708</v>
      </c>
      <c r="AG97" s="62">
        <v>733</v>
      </c>
      <c r="AH97" s="91">
        <f t="shared" si="28"/>
        <v>-25</v>
      </c>
      <c r="AI97" s="65">
        <v>643</v>
      </c>
      <c r="AJ97" s="37">
        <f t="shared" si="29"/>
        <v>-35</v>
      </c>
    </row>
    <row r="98" spans="1:36" s="20" customFormat="1" ht="28.5" customHeight="1">
      <c r="A98" s="33">
        <v>92</v>
      </c>
      <c r="B98" s="34" t="s">
        <v>221</v>
      </c>
      <c r="C98" s="57" t="s">
        <v>222</v>
      </c>
      <c r="D98" s="35" t="s">
        <v>41</v>
      </c>
      <c r="E98" s="26">
        <v>133</v>
      </c>
      <c r="F98" s="26">
        <v>5</v>
      </c>
      <c r="G98" s="36">
        <v>131</v>
      </c>
      <c r="H98" s="36">
        <v>5</v>
      </c>
      <c r="I98" s="36">
        <v>136</v>
      </c>
      <c r="J98" s="36">
        <v>5</v>
      </c>
      <c r="K98" s="36">
        <v>135</v>
      </c>
      <c r="L98" s="36">
        <v>5</v>
      </c>
      <c r="M98" s="37">
        <f t="shared" si="20"/>
        <v>535</v>
      </c>
      <c r="N98" s="37">
        <f t="shared" si="21"/>
        <v>20</v>
      </c>
      <c r="O98" s="38">
        <f t="shared" si="22"/>
        <v>26.75</v>
      </c>
      <c r="P98" s="38">
        <v>575</v>
      </c>
      <c r="Q98" s="38">
        <v>60</v>
      </c>
      <c r="R98" s="38">
        <v>4</v>
      </c>
      <c r="S98" s="36">
        <v>0</v>
      </c>
      <c r="T98" s="39">
        <v>0</v>
      </c>
      <c r="U98" s="36">
        <v>0</v>
      </c>
      <c r="V98" s="70">
        <f t="shared" si="23"/>
        <v>535</v>
      </c>
      <c r="W98" s="38">
        <v>26.5</v>
      </c>
      <c r="X98" s="73">
        <f t="shared" si="24"/>
        <v>605.5</v>
      </c>
      <c r="Y98" s="40">
        <v>0</v>
      </c>
      <c r="Z98" s="40">
        <v>0</v>
      </c>
      <c r="AA98" s="40">
        <v>0</v>
      </c>
      <c r="AB98" s="40">
        <v>0</v>
      </c>
      <c r="AC98" s="40">
        <f t="shared" si="25"/>
        <v>0</v>
      </c>
      <c r="AD98" s="38">
        <v>0</v>
      </c>
      <c r="AE98" s="37">
        <f t="shared" si="26"/>
        <v>535</v>
      </c>
      <c r="AF98" s="41">
        <f t="shared" si="27"/>
        <v>605.5</v>
      </c>
      <c r="AG98" s="62">
        <v>635.5</v>
      </c>
      <c r="AH98" s="91">
        <f t="shared" si="28"/>
        <v>-30</v>
      </c>
      <c r="AI98" s="65">
        <v>577</v>
      </c>
      <c r="AJ98" s="37">
        <f t="shared" si="29"/>
        <v>-42</v>
      </c>
    </row>
    <row r="99" spans="1:36" s="20" customFormat="1" ht="28.5" customHeight="1">
      <c r="A99" s="33">
        <v>93</v>
      </c>
      <c r="B99" s="43" t="s">
        <v>223</v>
      </c>
      <c r="C99" s="80" t="s">
        <v>224</v>
      </c>
      <c r="D99" s="35" t="s">
        <v>41</v>
      </c>
      <c r="E99" s="26">
        <v>93</v>
      </c>
      <c r="F99" s="26">
        <v>4</v>
      </c>
      <c r="G99" s="36">
        <v>88</v>
      </c>
      <c r="H99" s="36">
        <v>4</v>
      </c>
      <c r="I99" s="36">
        <v>111</v>
      </c>
      <c r="J99" s="36">
        <v>4</v>
      </c>
      <c r="K99" s="36">
        <v>105</v>
      </c>
      <c r="L99" s="36">
        <v>4</v>
      </c>
      <c r="M99" s="37">
        <f t="shared" si="20"/>
        <v>397</v>
      </c>
      <c r="N99" s="37">
        <f t="shared" si="21"/>
        <v>16</v>
      </c>
      <c r="O99" s="38">
        <f t="shared" si="22"/>
        <v>24.8125</v>
      </c>
      <c r="P99" s="38">
        <v>460</v>
      </c>
      <c r="Q99" s="38">
        <v>48</v>
      </c>
      <c r="R99" s="38">
        <v>0</v>
      </c>
      <c r="S99" s="36">
        <v>0</v>
      </c>
      <c r="T99" s="39">
        <v>13</v>
      </c>
      <c r="U99" s="36">
        <v>0</v>
      </c>
      <c r="V99" s="70">
        <f t="shared" si="23"/>
        <v>397</v>
      </c>
      <c r="W99" s="38">
        <v>40</v>
      </c>
      <c r="X99" s="73">
        <f t="shared" si="24"/>
        <v>500</v>
      </c>
      <c r="Y99" s="40">
        <v>0</v>
      </c>
      <c r="Z99" s="40">
        <v>0</v>
      </c>
      <c r="AA99" s="40">
        <v>0</v>
      </c>
      <c r="AB99" s="40">
        <v>0</v>
      </c>
      <c r="AC99" s="40">
        <f t="shared" si="25"/>
        <v>0</v>
      </c>
      <c r="AD99" s="38">
        <v>0</v>
      </c>
      <c r="AE99" s="37">
        <f t="shared" si="26"/>
        <v>397</v>
      </c>
      <c r="AF99" s="41">
        <f t="shared" si="27"/>
        <v>500</v>
      </c>
      <c r="AG99" s="62">
        <v>563</v>
      </c>
      <c r="AH99" s="91">
        <f t="shared" si="28"/>
        <v>-63</v>
      </c>
      <c r="AI99" s="65">
        <v>446</v>
      </c>
      <c r="AJ99" s="37">
        <f t="shared" si="29"/>
        <v>-49</v>
      </c>
    </row>
    <row r="100" spans="1:36" s="20" customFormat="1" ht="28.5" customHeight="1">
      <c r="A100" s="33">
        <v>94</v>
      </c>
      <c r="B100" s="34" t="s">
        <v>225</v>
      </c>
      <c r="C100" s="57" t="s">
        <v>226</v>
      </c>
      <c r="D100" s="35" t="s">
        <v>41</v>
      </c>
      <c r="E100" s="26">
        <v>143</v>
      </c>
      <c r="F100" s="26">
        <v>5</v>
      </c>
      <c r="G100" s="36">
        <v>155</v>
      </c>
      <c r="H100" s="36">
        <v>6</v>
      </c>
      <c r="I100" s="36">
        <v>140</v>
      </c>
      <c r="J100" s="36">
        <v>5</v>
      </c>
      <c r="K100" s="36">
        <v>130</v>
      </c>
      <c r="L100" s="36">
        <v>5</v>
      </c>
      <c r="M100" s="37">
        <f t="shared" si="20"/>
        <v>568</v>
      </c>
      <c r="N100" s="37">
        <f t="shared" si="21"/>
        <v>21</v>
      </c>
      <c r="O100" s="38">
        <f t="shared" si="22"/>
        <v>27.047619047619047</v>
      </c>
      <c r="P100" s="38">
        <v>604</v>
      </c>
      <c r="Q100" s="38">
        <v>63</v>
      </c>
      <c r="R100" s="38">
        <v>0</v>
      </c>
      <c r="S100" s="36">
        <v>0</v>
      </c>
      <c r="T100" s="39">
        <v>0</v>
      </c>
      <c r="U100" s="36">
        <v>0</v>
      </c>
      <c r="V100" s="70">
        <f t="shared" si="23"/>
        <v>568</v>
      </c>
      <c r="W100" s="38">
        <v>22.5</v>
      </c>
      <c r="X100" s="73">
        <f t="shared" si="24"/>
        <v>626.5</v>
      </c>
      <c r="Y100" s="40">
        <v>0</v>
      </c>
      <c r="Z100" s="40">
        <v>0</v>
      </c>
      <c r="AA100" s="40">
        <v>0</v>
      </c>
      <c r="AB100" s="40">
        <v>0</v>
      </c>
      <c r="AC100" s="40">
        <f t="shared" si="25"/>
        <v>0</v>
      </c>
      <c r="AD100" s="38">
        <v>0</v>
      </c>
      <c r="AE100" s="37">
        <f t="shared" si="26"/>
        <v>568</v>
      </c>
      <c r="AF100" s="41">
        <f t="shared" si="27"/>
        <v>626.5</v>
      </c>
      <c r="AG100" s="62">
        <v>632.5</v>
      </c>
      <c r="AH100" s="91">
        <f t="shared" si="28"/>
        <v>-6</v>
      </c>
      <c r="AI100" s="65">
        <v>561</v>
      </c>
      <c r="AJ100" s="37">
        <f t="shared" si="29"/>
        <v>7</v>
      </c>
    </row>
    <row r="101" spans="1:36" s="20" customFormat="1" ht="28.5" customHeight="1">
      <c r="A101" s="33">
        <v>95</v>
      </c>
      <c r="B101" s="34" t="s">
        <v>227</v>
      </c>
      <c r="C101" s="57" t="s">
        <v>228</v>
      </c>
      <c r="D101" s="35" t="s">
        <v>41</v>
      </c>
      <c r="E101" s="26">
        <v>102</v>
      </c>
      <c r="F101" s="26">
        <v>4</v>
      </c>
      <c r="G101" s="36">
        <v>130</v>
      </c>
      <c r="H101" s="36">
        <v>5</v>
      </c>
      <c r="I101" s="36">
        <v>114</v>
      </c>
      <c r="J101" s="36">
        <v>4</v>
      </c>
      <c r="K101" s="36">
        <v>128</v>
      </c>
      <c r="L101" s="36">
        <v>5</v>
      </c>
      <c r="M101" s="37">
        <f t="shared" si="20"/>
        <v>474</v>
      </c>
      <c r="N101" s="37">
        <f t="shared" si="21"/>
        <v>18</v>
      </c>
      <c r="O101" s="38">
        <f t="shared" si="22"/>
        <v>26.333333333333332</v>
      </c>
      <c r="P101" s="38">
        <v>518</v>
      </c>
      <c r="Q101" s="38">
        <v>54</v>
      </c>
      <c r="R101" s="38">
        <v>0</v>
      </c>
      <c r="S101" s="36">
        <v>0</v>
      </c>
      <c r="T101" s="39">
        <v>13</v>
      </c>
      <c r="U101" s="36">
        <v>0</v>
      </c>
      <c r="V101" s="70">
        <f t="shared" si="23"/>
        <v>474</v>
      </c>
      <c r="W101" s="38">
        <v>47</v>
      </c>
      <c r="X101" s="73">
        <f t="shared" si="24"/>
        <v>565</v>
      </c>
      <c r="Y101" s="40">
        <v>0</v>
      </c>
      <c r="Z101" s="40">
        <v>0</v>
      </c>
      <c r="AA101" s="40">
        <v>0</v>
      </c>
      <c r="AB101" s="40">
        <v>0</v>
      </c>
      <c r="AC101" s="40">
        <f t="shared" si="25"/>
        <v>0</v>
      </c>
      <c r="AD101" s="38">
        <v>0</v>
      </c>
      <c r="AE101" s="37">
        <f t="shared" si="26"/>
        <v>474</v>
      </c>
      <c r="AF101" s="41">
        <f t="shared" si="27"/>
        <v>565</v>
      </c>
      <c r="AG101" s="62">
        <v>598</v>
      </c>
      <c r="AH101" s="91">
        <f t="shared" si="28"/>
        <v>-33</v>
      </c>
      <c r="AI101" s="65">
        <v>494</v>
      </c>
      <c r="AJ101" s="37">
        <f t="shared" si="29"/>
        <v>-20</v>
      </c>
    </row>
    <row r="102" spans="1:36" s="20" customFormat="1" ht="28.5" customHeight="1">
      <c r="A102" s="33">
        <v>96</v>
      </c>
      <c r="B102" s="34" t="s">
        <v>229</v>
      </c>
      <c r="C102" s="57" t="s">
        <v>230</v>
      </c>
      <c r="D102" s="35" t="s">
        <v>41</v>
      </c>
      <c r="E102" s="26">
        <v>199</v>
      </c>
      <c r="F102" s="26">
        <v>7</v>
      </c>
      <c r="G102" s="36">
        <v>184</v>
      </c>
      <c r="H102" s="36">
        <v>7</v>
      </c>
      <c r="I102" s="36">
        <v>219</v>
      </c>
      <c r="J102" s="36">
        <v>8</v>
      </c>
      <c r="K102" s="36">
        <v>224</v>
      </c>
      <c r="L102" s="36">
        <v>8</v>
      </c>
      <c r="M102" s="37">
        <f t="shared" si="20"/>
        <v>826</v>
      </c>
      <c r="N102" s="37">
        <f t="shared" si="21"/>
        <v>30</v>
      </c>
      <c r="O102" s="38">
        <f t="shared" si="22"/>
        <v>27.533333333333335</v>
      </c>
      <c r="P102" s="38">
        <v>863</v>
      </c>
      <c r="Q102" s="38">
        <v>90</v>
      </c>
      <c r="R102" s="38">
        <v>8</v>
      </c>
      <c r="S102" s="36">
        <v>0</v>
      </c>
      <c r="T102" s="39">
        <v>13</v>
      </c>
      <c r="U102" s="36">
        <v>0</v>
      </c>
      <c r="V102" s="70">
        <f t="shared" si="23"/>
        <v>826</v>
      </c>
      <c r="W102" s="38">
        <v>59.5</v>
      </c>
      <c r="X102" s="73">
        <f t="shared" si="24"/>
        <v>930.5</v>
      </c>
      <c r="Y102" s="40">
        <v>0</v>
      </c>
      <c r="Z102" s="40">
        <v>0</v>
      </c>
      <c r="AA102" s="40">
        <v>0</v>
      </c>
      <c r="AB102" s="40">
        <v>0</v>
      </c>
      <c r="AC102" s="40">
        <f t="shared" si="25"/>
        <v>0</v>
      </c>
      <c r="AD102" s="38">
        <v>0</v>
      </c>
      <c r="AE102" s="37">
        <f t="shared" si="26"/>
        <v>826</v>
      </c>
      <c r="AF102" s="41">
        <f t="shared" si="27"/>
        <v>930.5</v>
      </c>
      <c r="AG102" s="62">
        <v>958</v>
      </c>
      <c r="AH102" s="91">
        <f t="shared" si="28"/>
        <v>-27.5</v>
      </c>
      <c r="AI102" s="65">
        <v>841</v>
      </c>
      <c r="AJ102" s="37">
        <f t="shared" si="29"/>
        <v>-15</v>
      </c>
    </row>
    <row r="103" spans="1:36" s="20" customFormat="1" ht="28.5" customHeight="1">
      <c r="A103" s="33">
        <v>97</v>
      </c>
      <c r="B103" s="34" t="s">
        <v>231</v>
      </c>
      <c r="C103" s="58" t="s">
        <v>232</v>
      </c>
      <c r="D103" s="35" t="s">
        <v>41</v>
      </c>
      <c r="E103" s="26">
        <v>209</v>
      </c>
      <c r="F103" s="26">
        <v>8</v>
      </c>
      <c r="G103" s="36">
        <v>186</v>
      </c>
      <c r="H103" s="36">
        <v>7</v>
      </c>
      <c r="I103" s="36">
        <v>158</v>
      </c>
      <c r="J103" s="36">
        <v>6</v>
      </c>
      <c r="K103" s="36">
        <v>185</v>
      </c>
      <c r="L103" s="36">
        <v>7</v>
      </c>
      <c r="M103" s="37">
        <f t="shared" ref="M103:M138" si="30">E103+G103+I103+K103</f>
        <v>738</v>
      </c>
      <c r="N103" s="37">
        <f t="shared" ref="N103:N138" si="31">F103+H103+J103+L103</f>
        <v>28</v>
      </c>
      <c r="O103" s="38">
        <f t="shared" ref="O103:O134" si="32">M103/N103</f>
        <v>26.357142857142858</v>
      </c>
      <c r="P103" s="38">
        <v>804</v>
      </c>
      <c r="Q103" s="38">
        <v>84</v>
      </c>
      <c r="R103" s="38">
        <v>6</v>
      </c>
      <c r="S103" s="36">
        <v>20</v>
      </c>
      <c r="T103" s="39">
        <v>0</v>
      </c>
      <c r="U103" s="36">
        <v>16</v>
      </c>
      <c r="V103" s="70">
        <f t="shared" ref="V103:V138" si="33">M103+S103</f>
        <v>758</v>
      </c>
      <c r="W103" s="38">
        <v>89.5</v>
      </c>
      <c r="X103" s="73">
        <f t="shared" ref="X103:X134" si="34">P103+W103+R103</f>
        <v>899.5</v>
      </c>
      <c r="Y103" s="40">
        <v>0</v>
      </c>
      <c r="Z103" s="40">
        <v>0</v>
      </c>
      <c r="AA103" s="40">
        <v>0</v>
      </c>
      <c r="AB103" s="40">
        <v>0</v>
      </c>
      <c r="AC103" s="40">
        <f t="shared" ref="AC103:AC134" si="35">Y103+Z103+AA103+AB103</f>
        <v>0</v>
      </c>
      <c r="AD103" s="38">
        <v>0</v>
      </c>
      <c r="AE103" s="37">
        <f t="shared" ref="AE103:AE138" si="36">V103+AC103</f>
        <v>758</v>
      </c>
      <c r="AF103" s="41">
        <f t="shared" ref="AF103:AF139" si="37">X103+AD103</f>
        <v>899.5</v>
      </c>
      <c r="AG103" s="62">
        <v>843</v>
      </c>
      <c r="AH103" s="91">
        <f t="shared" ref="AH103:AH134" si="38">AF103-AG103</f>
        <v>56.5</v>
      </c>
      <c r="AI103" s="65">
        <v>700</v>
      </c>
      <c r="AJ103" s="37">
        <f t="shared" ref="AJ103:AJ134" si="39">AE103-AI103</f>
        <v>58</v>
      </c>
    </row>
    <row r="104" spans="1:36" s="20" customFormat="1" ht="28.5" customHeight="1">
      <c r="A104" s="33">
        <v>98</v>
      </c>
      <c r="B104" s="34" t="s">
        <v>233</v>
      </c>
      <c r="C104" s="57" t="s">
        <v>234</v>
      </c>
      <c r="D104" s="35" t="s">
        <v>112</v>
      </c>
      <c r="E104" s="26">
        <v>83</v>
      </c>
      <c r="F104" s="26">
        <v>4</v>
      </c>
      <c r="G104" s="36">
        <v>81</v>
      </c>
      <c r="H104" s="36">
        <v>4</v>
      </c>
      <c r="I104" s="36">
        <v>95</v>
      </c>
      <c r="J104" s="36">
        <v>4</v>
      </c>
      <c r="K104" s="36">
        <v>90</v>
      </c>
      <c r="L104" s="36">
        <v>4</v>
      </c>
      <c r="M104" s="37">
        <f t="shared" si="30"/>
        <v>349</v>
      </c>
      <c r="N104" s="37">
        <f t="shared" si="31"/>
        <v>16</v>
      </c>
      <c r="O104" s="38">
        <f t="shared" si="32"/>
        <v>21.8125</v>
      </c>
      <c r="P104" s="38">
        <v>460</v>
      </c>
      <c r="Q104" s="38">
        <v>48</v>
      </c>
      <c r="R104" s="38">
        <v>2</v>
      </c>
      <c r="S104" s="36">
        <v>20</v>
      </c>
      <c r="T104" s="39">
        <v>12</v>
      </c>
      <c r="U104" s="36">
        <v>0</v>
      </c>
      <c r="V104" s="70">
        <f t="shared" si="33"/>
        <v>369</v>
      </c>
      <c r="W104" s="38">
        <v>78.5</v>
      </c>
      <c r="X104" s="73">
        <f t="shared" si="34"/>
        <v>540.5</v>
      </c>
      <c r="Y104" s="40">
        <v>15</v>
      </c>
      <c r="Z104" s="40">
        <v>26</v>
      </c>
      <c r="AA104" s="40">
        <v>19</v>
      </c>
      <c r="AB104" s="40">
        <v>24</v>
      </c>
      <c r="AC104" s="40">
        <f t="shared" si="35"/>
        <v>84</v>
      </c>
      <c r="AD104" s="38">
        <v>194</v>
      </c>
      <c r="AE104" s="37">
        <f t="shared" si="36"/>
        <v>453</v>
      </c>
      <c r="AF104" s="41">
        <f t="shared" si="37"/>
        <v>734.5</v>
      </c>
      <c r="AG104" s="62">
        <v>715</v>
      </c>
      <c r="AH104" s="91">
        <f t="shared" si="38"/>
        <v>19.5</v>
      </c>
      <c r="AI104" s="65">
        <v>476</v>
      </c>
      <c r="AJ104" s="37">
        <f t="shared" si="39"/>
        <v>-23</v>
      </c>
    </row>
    <row r="105" spans="1:36" s="20" customFormat="1" ht="28.5" customHeight="1">
      <c r="A105" s="33">
        <v>99</v>
      </c>
      <c r="B105" s="34" t="s">
        <v>235</v>
      </c>
      <c r="C105" s="57" t="s">
        <v>236</v>
      </c>
      <c r="D105" s="35" t="s">
        <v>112</v>
      </c>
      <c r="E105" s="26">
        <v>81</v>
      </c>
      <c r="F105" s="26">
        <v>4</v>
      </c>
      <c r="G105" s="36">
        <v>82</v>
      </c>
      <c r="H105" s="36">
        <v>4</v>
      </c>
      <c r="I105" s="36">
        <v>84</v>
      </c>
      <c r="J105" s="36">
        <v>4</v>
      </c>
      <c r="K105" s="36">
        <v>95</v>
      </c>
      <c r="L105" s="36">
        <v>4</v>
      </c>
      <c r="M105" s="37">
        <f t="shared" si="30"/>
        <v>342</v>
      </c>
      <c r="N105" s="37">
        <f t="shared" si="31"/>
        <v>16</v>
      </c>
      <c r="O105" s="38">
        <f t="shared" si="32"/>
        <v>21.375</v>
      </c>
      <c r="P105" s="38">
        <v>460</v>
      </c>
      <c r="Q105" s="38">
        <v>48</v>
      </c>
      <c r="R105" s="38">
        <v>0</v>
      </c>
      <c r="S105" s="36">
        <v>0</v>
      </c>
      <c r="T105" s="39">
        <v>13</v>
      </c>
      <c r="U105" s="36">
        <v>0</v>
      </c>
      <c r="V105" s="70">
        <f t="shared" si="33"/>
        <v>342</v>
      </c>
      <c r="W105" s="38">
        <v>42.5</v>
      </c>
      <c r="X105" s="73">
        <f t="shared" si="34"/>
        <v>502.5</v>
      </c>
      <c r="Y105" s="40">
        <v>0</v>
      </c>
      <c r="Z105" s="40">
        <v>0</v>
      </c>
      <c r="AA105" s="40">
        <v>0</v>
      </c>
      <c r="AB105" s="40">
        <v>0</v>
      </c>
      <c r="AC105" s="40">
        <f t="shared" si="35"/>
        <v>0</v>
      </c>
      <c r="AD105" s="38">
        <v>0</v>
      </c>
      <c r="AE105" s="37">
        <f t="shared" si="36"/>
        <v>342</v>
      </c>
      <c r="AF105" s="41">
        <f t="shared" si="37"/>
        <v>502.5</v>
      </c>
      <c r="AG105" s="62">
        <v>506.5</v>
      </c>
      <c r="AH105" s="91">
        <f t="shared" si="38"/>
        <v>-4</v>
      </c>
      <c r="AI105" s="65">
        <v>362</v>
      </c>
      <c r="AJ105" s="37">
        <f t="shared" si="39"/>
        <v>-20</v>
      </c>
    </row>
    <row r="106" spans="1:36" s="20" customFormat="1" ht="28.5" customHeight="1">
      <c r="A106" s="33">
        <v>100</v>
      </c>
      <c r="B106" s="34" t="s">
        <v>237</v>
      </c>
      <c r="C106" s="57" t="s">
        <v>238</v>
      </c>
      <c r="D106" s="35" t="s">
        <v>38</v>
      </c>
      <c r="E106" s="26">
        <v>153</v>
      </c>
      <c r="F106" s="26">
        <v>6</v>
      </c>
      <c r="G106" s="36">
        <v>145</v>
      </c>
      <c r="H106" s="36">
        <v>6</v>
      </c>
      <c r="I106" s="36">
        <v>126</v>
      </c>
      <c r="J106" s="36">
        <v>5</v>
      </c>
      <c r="K106" s="36">
        <v>149</v>
      </c>
      <c r="L106" s="36">
        <v>6</v>
      </c>
      <c r="M106" s="37">
        <f t="shared" si="30"/>
        <v>573</v>
      </c>
      <c r="N106" s="37">
        <f t="shared" si="31"/>
        <v>23</v>
      </c>
      <c r="O106" s="38">
        <f t="shared" si="32"/>
        <v>24.913043478260871</v>
      </c>
      <c r="P106" s="38">
        <v>661</v>
      </c>
      <c r="Q106" s="38">
        <v>69</v>
      </c>
      <c r="R106" s="38">
        <v>7</v>
      </c>
      <c r="S106" s="36">
        <v>0</v>
      </c>
      <c r="T106" s="39">
        <v>12</v>
      </c>
      <c r="U106" s="36">
        <v>0</v>
      </c>
      <c r="V106" s="70">
        <f t="shared" si="33"/>
        <v>573</v>
      </c>
      <c r="W106" s="38">
        <v>49</v>
      </c>
      <c r="X106" s="73">
        <f t="shared" si="34"/>
        <v>717</v>
      </c>
      <c r="Y106" s="40">
        <v>0</v>
      </c>
      <c r="Z106" s="40">
        <v>0</v>
      </c>
      <c r="AA106" s="40">
        <v>0</v>
      </c>
      <c r="AB106" s="40">
        <v>0</v>
      </c>
      <c r="AC106" s="40">
        <f t="shared" si="35"/>
        <v>0</v>
      </c>
      <c r="AD106" s="38">
        <v>0</v>
      </c>
      <c r="AE106" s="37">
        <f t="shared" si="36"/>
        <v>573</v>
      </c>
      <c r="AF106" s="41">
        <f t="shared" si="37"/>
        <v>717</v>
      </c>
      <c r="AG106" s="62">
        <v>716</v>
      </c>
      <c r="AH106" s="91">
        <f t="shared" si="38"/>
        <v>1</v>
      </c>
      <c r="AI106" s="65">
        <v>560</v>
      </c>
      <c r="AJ106" s="37">
        <f t="shared" si="39"/>
        <v>13</v>
      </c>
    </row>
    <row r="107" spans="1:36" s="20" customFormat="1" ht="27.75" customHeight="1">
      <c r="A107" s="33">
        <v>101</v>
      </c>
      <c r="B107" s="34" t="s">
        <v>239</v>
      </c>
      <c r="C107" s="57" t="s">
        <v>240</v>
      </c>
      <c r="D107" s="35" t="s">
        <v>41</v>
      </c>
      <c r="E107" s="26">
        <v>131</v>
      </c>
      <c r="F107" s="26">
        <v>5</v>
      </c>
      <c r="G107" s="36">
        <v>118</v>
      </c>
      <c r="H107" s="36">
        <v>5</v>
      </c>
      <c r="I107" s="36">
        <v>114</v>
      </c>
      <c r="J107" s="36">
        <v>4</v>
      </c>
      <c r="K107" s="36">
        <v>123</v>
      </c>
      <c r="L107" s="36">
        <v>5</v>
      </c>
      <c r="M107" s="37">
        <f t="shared" si="30"/>
        <v>486</v>
      </c>
      <c r="N107" s="37">
        <f t="shared" si="31"/>
        <v>19</v>
      </c>
      <c r="O107" s="38">
        <f t="shared" si="32"/>
        <v>25.578947368421051</v>
      </c>
      <c r="P107" s="38">
        <v>546</v>
      </c>
      <c r="Q107" s="38">
        <v>57</v>
      </c>
      <c r="R107" s="38">
        <v>0</v>
      </c>
      <c r="S107" s="36">
        <v>0</v>
      </c>
      <c r="T107" s="39">
        <v>13</v>
      </c>
      <c r="U107" s="36">
        <v>0</v>
      </c>
      <c r="V107" s="70">
        <f t="shared" si="33"/>
        <v>486</v>
      </c>
      <c r="W107" s="38">
        <v>43</v>
      </c>
      <c r="X107" s="73">
        <f t="shared" si="34"/>
        <v>589</v>
      </c>
      <c r="Y107" s="40">
        <v>0</v>
      </c>
      <c r="Z107" s="40">
        <v>0</v>
      </c>
      <c r="AA107" s="40">
        <v>0</v>
      </c>
      <c r="AB107" s="40">
        <v>0</v>
      </c>
      <c r="AC107" s="40">
        <f t="shared" si="35"/>
        <v>0</v>
      </c>
      <c r="AD107" s="38">
        <v>0</v>
      </c>
      <c r="AE107" s="37">
        <f t="shared" si="36"/>
        <v>486</v>
      </c>
      <c r="AF107" s="41">
        <f t="shared" si="37"/>
        <v>589</v>
      </c>
      <c r="AG107" s="62">
        <v>565</v>
      </c>
      <c r="AH107" s="91">
        <f t="shared" si="38"/>
        <v>24</v>
      </c>
      <c r="AI107" s="65">
        <v>464</v>
      </c>
      <c r="AJ107" s="37">
        <f t="shared" si="39"/>
        <v>22</v>
      </c>
    </row>
    <row r="108" spans="1:36" s="20" customFormat="1" ht="28.5" customHeight="1">
      <c r="A108" s="33">
        <v>102</v>
      </c>
      <c r="B108" s="34" t="s">
        <v>241</v>
      </c>
      <c r="C108" s="57" t="s">
        <v>242</v>
      </c>
      <c r="D108" s="35" t="s">
        <v>41</v>
      </c>
      <c r="E108" s="26">
        <v>128</v>
      </c>
      <c r="F108" s="26">
        <v>5</v>
      </c>
      <c r="G108" s="36">
        <v>135</v>
      </c>
      <c r="H108" s="36">
        <v>5</v>
      </c>
      <c r="I108" s="36">
        <v>160</v>
      </c>
      <c r="J108" s="36">
        <v>6</v>
      </c>
      <c r="K108" s="36">
        <v>150</v>
      </c>
      <c r="L108" s="36">
        <v>6</v>
      </c>
      <c r="M108" s="37">
        <f t="shared" si="30"/>
        <v>573</v>
      </c>
      <c r="N108" s="37">
        <f t="shared" si="31"/>
        <v>22</v>
      </c>
      <c r="O108" s="38">
        <f t="shared" si="32"/>
        <v>26.045454545454547</v>
      </c>
      <c r="P108" s="38">
        <v>633</v>
      </c>
      <c r="Q108" s="38">
        <v>66</v>
      </c>
      <c r="R108" s="38">
        <v>4</v>
      </c>
      <c r="S108" s="36">
        <v>0</v>
      </c>
      <c r="T108" s="39">
        <v>13</v>
      </c>
      <c r="U108" s="36">
        <v>0</v>
      </c>
      <c r="V108" s="70">
        <f t="shared" si="33"/>
        <v>573</v>
      </c>
      <c r="W108" s="38">
        <v>48</v>
      </c>
      <c r="X108" s="73">
        <f t="shared" si="34"/>
        <v>685</v>
      </c>
      <c r="Y108" s="40">
        <v>15</v>
      </c>
      <c r="Z108" s="40">
        <v>26</v>
      </c>
      <c r="AA108" s="40">
        <v>29</v>
      </c>
      <c r="AB108" s="40">
        <v>27</v>
      </c>
      <c r="AC108" s="40">
        <f t="shared" si="35"/>
        <v>97</v>
      </c>
      <c r="AD108" s="38">
        <v>223</v>
      </c>
      <c r="AE108" s="37">
        <f t="shared" si="36"/>
        <v>670</v>
      </c>
      <c r="AF108" s="41">
        <f t="shared" si="37"/>
        <v>908</v>
      </c>
      <c r="AG108" s="62">
        <v>878.5</v>
      </c>
      <c r="AH108" s="91">
        <f t="shared" si="38"/>
        <v>29.5</v>
      </c>
      <c r="AI108" s="65">
        <v>671</v>
      </c>
      <c r="AJ108" s="37">
        <f t="shared" si="39"/>
        <v>-1</v>
      </c>
    </row>
    <row r="109" spans="1:36" s="20" customFormat="1" ht="28.5" customHeight="1">
      <c r="A109" s="33">
        <v>103</v>
      </c>
      <c r="B109" s="34" t="s">
        <v>243</v>
      </c>
      <c r="C109" s="57" t="s">
        <v>244</v>
      </c>
      <c r="D109" s="35" t="s">
        <v>41</v>
      </c>
      <c r="E109" s="26">
        <v>161</v>
      </c>
      <c r="F109" s="26">
        <v>6</v>
      </c>
      <c r="G109" s="36">
        <v>181</v>
      </c>
      <c r="H109" s="36">
        <v>7</v>
      </c>
      <c r="I109" s="36">
        <v>174</v>
      </c>
      <c r="J109" s="36">
        <v>6</v>
      </c>
      <c r="K109" s="36">
        <v>159</v>
      </c>
      <c r="L109" s="36">
        <v>6</v>
      </c>
      <c r="M109" s="37">
        <f t="shared" si="30"/>
        <v>675</v>
      </c>
      <c r="N109" s="37">
        <f t="shared" si="31"/>
        <v>25</v>
      </c>
      <c r="O109" s="38">
        <f t="shared" si="32"/>
        <v>27</v>
      </c>
      <c r="P109" s="38">
        <v>719</v>
      </c>
      <c r="Q109" s="38">
        <v>75</v>
      </c>
      <c r="R109" s="38">
        <v>5</v>
      </c>
      <c r="S109" s="36">
        <v>0</v>
      </c>
      <c r="T109" s="39">
        <v>0</v>
      </c>
      <c r="U109" s="36">
        <v>17</v>
      </c>
      <c r="V109" s="70">
        <f t="shared" si="33"/>
        <v>675</v>
      </c>
      <c r="W109" s="38">
        <v>51.5</v>
      </c>
      <c r="X109" s="73">
        <f t="shared" si="34"/>
        <v>775.5</v>
      </c>
      <c r="Y109" s="40">
        <v>0</v>
      </c>
      <c r="Z109" s="40">
        <v>0</v>
      </c>
      <c r="AA109" s="40">
        <v>0</v>
      </c>
      <c r="AB109" s="40">
        <v>0</v>
      </c>
      <c r="AC109" s="40">
        <f t="shared" si="35"/>
        <v>0</v>
      </c>
      <c r="AD109" s="38">
        <v>0</v>
      </c>
      <c r="AE109" s="37">
        <f t="shared" si="36"/>
        <v>675</v>
      </c>
      <c r="AF109" s="41">
        <f t="shared" si="37"/>
        <v>775.5</v>
      </c>
      <c r="AG109" s="62">
        <v>806</v>
      </c>
      <c r="AH109" s="91">
        <f t="shared" si="38"/>
        <v>-30.5</v>
      </c>
      <c r="AI109" s="65">
        <v>708</v>
      </c>
      <c r="AJ109" s="37">
        <f t="shared" si="39"/>
        <v>-33</v>
      </c>
    </row>
    <row r="110" spans="1:36" s="20" customFormat="1" ht="28.5" customHeight="1">
      <c r="A110" s="33">
        <v>104</v>
      </c>
      <c r="B110" s="34" t="s">
        <v>245</v>
      </c>
      <c r="C110" s="57" t="s">
        <v>246</v>
      </c>
      <c r="D110" s="35" t="s">
        <v>41</v>
      </c>
      <c r="E110" s="26">
        <v>178</v>
      </c>
      <c r="F110" s="26">
        <v>7</v>
      </c>
      <c r="G110" s="36">
        <v>153</v>
      </c>
      <c r="H110" s="36">
        <v>6</v>
      </c>
      <c r="I110" s="36">
        <v>171</v>
      </c>
      <c r="J110" s="36">
        <v>6</v>
      </c>
      <c r="K110" s="36">
        <v>162</v>
      </c>
      <c r="L110" s="36">
        <v>6</v>
      </c>
      <c r="M110" s="37">
        <f t="shared" si="30"/>
        <v>664</v>
      </c>
      <c r="N110" s="37">
        <f t="shared" si="31"/>
        <v>25</v>
      </c>
      <c r="O110" s="38">
        <f t="shared" si="32"/>
        <v>26.56</v>
      </c>
      <c r="P110" s="38">
        <v>718</v>
      </c>
      <c r="Q110" s="38">
        <v>75</v>
      </c>
      <c r="R110" s="38">
        <v>0</v>
      </c>
      <c r="S110" s="36">
        <v>0</v>
      </c>
      <c r="T110" s="39">
        <v>0</v>
      </c>
      <c r="U110" s="36">
        <v>0</v>
      </c>
      <c r="V110" s="70">
        <f t="shared" si="33"/>
        <v>664</v>
      </c>
      <c r="W110" s="38">
        <v>28.5</v>
      </c>
      <c r="X110" s="73">
        <f t="shared" si="34"/>
        <v>746.5</v>
      </c>
      <c r="Y110" s="40">
        <v>0</v>
      </c>
      <c r="Z110" s="40">
        <v>0</v>
      </c>
      <c r="AA110" s="40">
        <v>0</v>
      </c>
      <c r="AB110" s="40">
        <v>0</v>
      </c>
      <c r="AC110" s="40">
        <f t="shared" si="35"/>
        <v>0</v>
      </c>
      <c r="AD110" s="38">
        <v>0</v>
      </c>
      <c r="AE110" s="37">
        <f t="shared" si="36"/>
        <v>664</v>
      </c>
      <c r="AF110" s="41">
        <f t="shared" si="37"/>
        <v>746.5</v>
      </c>
      <c r="AG110" s="62">
        <v>724</v>
      </c>
      <c r="AH110" s="91">
        <f t="shared" si="38"/>
        <v>22.5</v>
      </c>
      <c r="AI110" s="65">
        <v>652</v>
      </c>
      <c r="AJ110" s="37">
        <f t="shared" si="39"/>
        <v>12</v>
      </c>
    </row>
    <row r="111" spans="1:36" s="20" customFormat="1" ht="28.5" customHeight="1">
      <c r="A111" s="33">
        <v>105</v>
      </c>
      <c r="B111" s="34" t="s">
        <v>247</v>
      </c>
      <c r="C111" s="57" t="s">
        <v>248</v>
      </c>
      <c r="D111" s="35" t="s">
        <v>112</v>
      </c>
      <c r="E111" s="26">
        <v>166</v>
      </c>
      <c r="F111" s="26">
        <v>7</v>
      </c>
      <c r="G111" s="36">
        <v>157</v>
      </c>
      <c r="H111" s="36">
        <v>7</v>
      </c>
      <c r="I111" s="36">
        <v>179</v>
      </c>
      <c r="J111" s="36">
        <v>8</v>
      </c>
      <c r="K111" s="36">
        <v>165</v>
      </c>
      <c r="L111" s="36">
        <v>7</v>
      </c>
      <c r="M111" s="37">
        <f t="shared" si="30"/>
        <v>667</v>
      </c>
      <c r="N111" s="37">
        <f t="shared" si="31"/>
        <v>29</v>
      </c>
      <c r="O111" s="38">
        <f t="shared" si="32"/>
        <v>23</v>
      </c>
      <c r="P111" s="38">
        <v>834</v>
      </c>
      <c r="Q111" s="38">
        <v>87</v>
      </c>
      <c r="R111" s="38">
        <v>0</v>
      </c>
      <c r="S111" s="36">
        <v>0</v>
      </c>
      <c r="T111" s="39">
        <v>13</v>
      </c>
      <c r="U111" s="36">
        <v>0</v>
      </c>
      <c r="V111" s="70">
        <f t="shared" si="33"/>
        <v>667</v>
      </c>
      <c r="W111" s="38">
        <v>59.5</v>
      </c>
      <c r="X111" s="73">
        <f t="shared" si="34"/>
        <v>893.5</v>
      </c>
      <c r="Y111" s="40">
        <v>0</v>
      </c>
      <c r="Z111" s="40">
        <v>0</v>
      </c>
      <c r="AA111" s="40">
        <v>0</v>
      </c>
      <c r="AB111" s="40">
        <v>0</v>
      </c>
      <c r="AC111" s="40">
        <f t="shared" si="35"/>
        <v>0</v>
      </c>
      <c r="AD111" s="38">
        <v>0</v>
      </c>
      <c r="AE111" s="37">
        <f t="shared" si="36"/>
        <v>667</v>
      </c>
      <c r="AF111" s="41">
        <f t="shared" si="37"/>
        <v>893.5</v>
      </c>
      <c r="AG111" s="62">
        <v>901.5</v>
      </c>
      <c r="AH111" s="91">
        <f t="shared" si="38"/>
        <v>-8</v>
      </c>
      <c r="AI111" s="65">
        <v>689</v>
      </c>
      <c r="AJ111" s="37">
        <f t="shared" si="39"/>
        <v>-22</v>
      </c>
    </row>
    <row r="112" spans="1:36" s="20" customFormat="1" ht="28.5" customHeight="1">
      <c r="A112" s="33">
        <v>106</v>
      </c>
      <c r="B112" s="34" t="s">
        <v>249</v>
      </c>
      <c r="C112" s="57" t="s">
        <v>250</v>
      </c>
      <c r="D112" s="35" t="s">
        <v>41</v>
      </c>
      <c r="E112" s="26">
        <v>126</v>
      </c>
      <c r="F112" s="26">
        <v>5</v>
      </c>
      <c r="G112" s="36">
        <v>134</v>
      </c>
      <c r="H112" s="36">
        <v>5</v>
      </c>
      <c r="I112" s="36">
        <v>139</v>
      </c>
      <c r="J112" s="36">
        <v>5</v>
      </c>
      <c r="K112" s="36">
        <v>121</v>
      </c>
      <c r="L112" s="36">
        <v>5</v>
      </c>
      <c r="M112" s="37">
        <f t="shared" si="30"/>
        <v>520</v>
      </c>
      <c r="N112" s="37">
        <f t="shared" si="31"/>
        <v>20</v>
      </c>
      <c r="O112" s="38">
        <f t="shared" si="32"/>
        <v>26</v>
      </c>
      <c r="P112" s="38">
        <v>575</v>
      </c>
      <c r="Q112" s="38">
        <v>60</v>
      </c>
      <c r="R112" s="38">
        <v>4</v>
      </c>
      <c r="S112" s="36">
        <v>20</v>
      </c>
      <c r="T112" s="39">
        <v>13</v>
      </c>
      <c r="U112" s="36">
        <v>0</v>
      </c>
      <c r="V112" s="70">
        <f t="shared" si="33"/>
        <v>540</v>
      </c>
      <c r="W112" s="38">
        <v>82.5</v>
      </c>
      <c r="X112" s="73">
        <f t="shared" si="34"/>
        <v>661.5</v>
      </c>
      <c r="Y112" s="40">
        <v>0</v>
      </c>
      <c r="Z112" s="40">
        <v>0</v>
      </c>
      <c r="AA112" s="40">
        <v>0</v>
      </c>
      <c r="AB112" s="40">
        <v>0</v>
      </c>
      <c r="AC112" s="40">
        <f t="shared" si="35"/>
        <v>0</v>
      </c>
      <c r="AD112" s="38">
        <v>0</v>
      </c>
      <c r="AE112" s="37">
        <f t="shared" si="36"/>
        <v>540</v>
      </c>
      <c r="AF112" s="41">
        <f t="shared" si="37"/>
        <v>661.5</v>
      </c>
      <c r="AG112" s="62">
        <v>666.5</v>
      </c>
      <c r="AH112" s="91">
        <f t="shared" si="38"/>
        <v>-5</v>
      </c>
      <c r="AI112" s="65">
        <v>536</v>
      </c>
      <c r="AJ112" s="37">
        <f t="shared" si="39"/>
        <v>4</v>
      </c>
    </row>
    <row r="113" spans="1:36" s="20" customFormat="1" ht="28.5" customHeight="1">
      <c r="A113" s="33">
        <v>107</v>
      </c>
      <c r="B113" s="34" t="s">
        <v>251</v>
      </c>
      <c r="C113" s="57" t="s">
        <v>252</v>
      </c>
      <c r="D113" s="35" t="s">
        <v>41</v>
      </c>
      <c r="E113" s="26">
        <v>128</v>
      </c>
      <c r="F113" s="26">
        <v>5</v>
      </c>
      <c r="G113" s="36">
        <v>136</v>
      </c>
      <c r="H113" s="36">
        <v>5</v>
      </c>
      <c r="I113" s="36">
        <v>154</v>
      </c>
      <c r="J113" s="36">
        <v>6</v>
      </c>
      <c r="K113" s="36">
        <v>140</v>
      </c>
      <c r="L113" s="36">
        <v>5</v>
      </c>
      <c r="M113" s="37">
        <f t="shared" si="30"/>
        <v>558</v>
      </c>
      <c r="N113" s="37">
        <f t="shared" si="31"/>
        <v>21</v>
      </c>
      <c r="O113" s="38">
        <f t="shared" si="32"/>
        <v>26.571428571428573</v>
      </c>
      <c r="P113" s="38">
        <v>604</v>
      </c>
      <c r="Q113" s="38">
        <v>63</v>
      </c>
      <c r="R113" s="38">
        <v>12</v>
      </c>
      <c r="S113" s="36">
        <v>0</v>
      </c>
      <c r="T113" s="39">
        <v>13</v>
      </c>
      <c r="U113" s="36">
        <v>0</v>
      </c>
      <c r="V113" s="70">
        <f t="shared" si="33"/>
        <v>558</v>
      </c>
      <c r="W113" s="38">
        <v>52.5</v>
      </c>
      <c r="X113" s="73">
        <f t="shared" si="34"/>
        <v>668.5</v>
      </c>
      <c r="Y113" s="40">
        <v>15</v>
      </c>
      <c r="Z113" s="40">
        <v>15</v>
      </c>
      <c r="AA113" s="40">
        <v>14</v>
      </c>
      <c r="AB113" s="40">
        <v>16</v>
      </c>
      <c r="AC113" s="40">
        <f t="shared" si="35"/>
        <v>60</v>
      </c>
      <c r="AD113" s="38">
        <v>134.5</v>
      </c>
      <c r="AE113" s="37">
        <f t="shared" si="36"/>
        <v>618</v>
      </c>
      <c r="AF113" s="41">
        <f t="shared" si="37"/>
        <v>803</v>
      </c>
      <c r="AG113" s="62">
        <v>828.5</v>
      </c>
      <c r="AH113" s="91">
        <f t="shared" si="38"/>
        <v>-25.5</v>
      </c>
      <c r="AI113" s="65">
        <v>627</v>
      </c>
      <c r="AJ113" s="37">
        <f t="shared" si="39"/>
        <v>-9</v>
      </c>
    </row>
    <row r="114" spans="1:36" s="20" customFormat="1" ht="28.5" customHeight="1">
      <c r="A114" s="33">
        <v>108</v>
      </c>
      <c r="B114" s="34" t="s">
        <v>253</v>
      </c>
      <c r="C114" s="79" t="s">
        <v>254</v>
      </c>
      <c r="D114" s="35" t="s">
        <v>41</v>
      </c>
      <c r="E114" s="26">
        <v>247</v>
      </c>
      <c r="F114" s="26">
        <v>9</v>
      </c>
      <c r="G114" s="36">
        <v>245</v>
      </c>
      <c r="H114" s="36">
        <v>9</v>
      </c>
      <c r="I114" s="36">
        <v>254</v>
      </c>
      <c r="J114" s="36">
        <v>9</v>
      </c>
      <c r="K114" s="36">
        <v>227</v>
      </c>
      <c r="L114" s="36">
        <v>8</v>
      </c>
      <c r="M114" s="37">
        <f t="shared" si="30"/>
        <v>973</v>
      </c>
      <c r="N114" s="37">
        <f t="shared" si="31"/>
        <v>35</v>
      </c>
      <c r="O114" s="38">
        <f t="shared" si="32"/>
        <v>27.8</v>
      </c>
      <c r="P114" s="38">
        <v>1006</v>
      </c>
      <c r="Q114" s="38">
        <v>105</v>
      </c>
      <c r="R114" s="38">
        <v>0</v>
      </c>
      <c r="S114" s="36">
        <v>0</v>
      </c>
      <c r="T114" s="39">
        <v>0</v>
      </c>
      <c r="U114" s="36">
        <v>0</v>
      </c>
      <c r="V114" s="70">
        <f t="shared" si="33"/>
        <v>973</v>
      </c>
      <c r="W114" s="38">
        <v>40</v>
      </c>
      <c r="X114" s="73">
        <f t="shared" si="34"/>
        <v>1046</v>
      </c>
      <c r="Y114" s="40">
        <v>0</v>
      </c>
      <c r="Z114" s="40">
        <v>0</v>
      </c>
      <c r="AA114" s="40">
        <v>0</v>
      </c>
      <c r="AB114" s="40">
        <v>0</v>
      </c>
      <c r="AC114" s="40">
        <f t="shared" si="35"/>
        <v>0</v>
      </c>
      <c r="AD114" s="38">
        <v>0</v>
      </c>
      <c r="AE114" s="37">
        <f t="shared" si="36"/>
        <v>973</v>
      </c>
      <c r="AF114" s="41">
        <f t="shared" si="37"/>
        <v>1046</v>
      </c>
      <c r="AG114" s="62">
        <v>1025</v>
      </c>
      <c r="AH114" s="91">
        <f t="shared" si="38"/>
        <v>21</v>
      </c>
      <c r="AI114" s="65">
        <v>923</v>
      </c>
      <c r="AJ114" s="37">
        <f t="shared" si="39"/>
        <v>50</v>
      </c>
    </row>
    <row r="115" spans="1:36" s="20" customFormat="1" ht="28.5" customHeight="1">
      <c r="A115" s="33">
        <v>109</v>
      </c>
      <c r="B115" s="34" t="s">
        <v>255</v>
      </c>
      <c r="C115" s="79" t="s">
        <v>256</v>
      </c>
      <c r="D115" s="35" t="s">
        <v>41</v>
      </c>
      <c r="E115" s="26">
        <v>196</v>
      </c>
      <c r="F115" s="26">
        <v>7</v>
      </c>
      <c r="G115" s="36">
        <v>149</v>
      </c>
      <c r="H115" s="36">
        <v>6</v>
      </c>
      <c r="I115" s="36">
        <v>139</v>
      </c>
      <c r="J115" s="36">
        <v>5</v>
      </c>
      <c r="K115" s="36">
        <v>139</v>
      </c>
      <c r="L115" s="36">
        <v>5</v>
      </c>
      <c r="M115" s="37">
        <f t="shared" si="30"/>
        <v>623</v>
      </c>
      <c r="N115" s="37">
        <f t="shared" si="31"/>
        <v>23</v>
      </c>
      <c r="O115" s="38">
        <f t="shared" si="32"/>
        <v>27.086956521739129</v>
      </c>
      <c r="P115" s="38">
        <v>660</v>
      </c>
      <c r="Q115" s="38">
        <v>69</v>
      </c>
      <c r="R115" s="38">
        <v>0</v>
      </c>
      <c r="S115" s="36">
        <v>0</v>
      </c>
      <c r="T115" s="39">
        <v>13</v>
      </c>
      <c r="U115" s="36">
        <v>0</v>
      </c>
      <c r="V115" s="70">
        <f t="shared" si="33"/>
        <v>623</v>
      </c>
      <c r="W115" s="38">
        <v>46</v>
      </c>
      <c r="X115" s="73">
        <f t="shared" si="34"/>
        <v>706</v>
      </c>
      <c r="Y115" s="40">
        <v>0</v>
      </c>
      <c r="Z115" s="40">
        <v>0</v>
      </c>
      <c r="AA115" s="40">
        <v>0</v>
      </c>
      <c r="AB115" s="40">
        <v>0</v>
      </c>
      <c r="AC115" s="40">
        <f t="shared" si="35"/>
        <v>0</v>
      </c>
      <c r="AD115" s="38">
        <v>0</v>
      </c>
      <c r="AE115" s="37">
        <f t="shared" si="36"/>
        <v>623</v>
      </c>
      <c r="AF115" s="41">
        <f t="shared" si="37"/>
        <v>706</v>
      </c>
      <c r="AG115" s="62">
        <v>654.5</v>
      </c>
      <c r="AH115" s="91">
        <f t="shared" si="38"/>
        <v>51.5</v>
      </c>
      <c r="AI115" s="65">
        <v>555</v>
      </c>
      <c r="AJ115" s="37">
        <f t="shared" si="39"/>
        <v>68</v>
      </c>
    </row>
    <row r="116" spans="1:36" s="20" customFormat="1" ht="28.5" customHeight="1">
      <c r="A116" s="33">
        <v>110</v>
      </c>
      <c r="B116" s="34" t="s">
        <v>257</v>
      </c>
      <c r="C116" s="57" t="s">
        <v>258</v>
      </c>
      <c r="D116" s="35" t="s">
        <v>41</v>
      </c>
      <c r="E116" s="26">
        <v>104</v>
      </c>
      <c r="F116" s="26">
        <v>4</v>
      </c>
      <c r="G116" s="36">
        <v>102</v>
      </c>
      <c r="H116" s="36">
        <v>4</v>
      </c>
      <c r="I116" s="36">
        <v>180</v>
      </c>
      <c r="J116" s="36">
        <v>7</v>
      </c>
      <c r="K116" s="36">
        <v>187</v>
      </c>
      <c r="L116" s="36">
        <v>7</v>
      </c>
      <c r="M116" s="37">
        <f t="shared" si="30"/>
        <v>573</v>
      </c>
      <c r="N116" s="37">
        <f t="shared" si="31"/>
        <v>22</v>
      </c>
      <c r="O116" s="38">
        <f t="shared" si="32"/>
        <v>26.045454545454547</v>
      </c>
      <c r="P116" s="38">
        <v>634</v>
      </c>
      <c r="Q116" s="38">
        <v>66</v>
      </c>
      <c r="R116" s="38">
        <v>7</v>
      </c>
      <c r="S116" s="36">
        <v>0</v>
      </c>
      <c r="T116" s="39">
        <v>0</v>
      </c>
      <c r="U116" s="36">
        <v>0</v>
      </c>
      <c r="V116" s="70">
        <f t="shared" si="33"/>
        <v>573</v>
      </c>
      <c r="W116" s="38">
        <v>24</v>
      </c>
      <c r="X116" s="73">
        <f t="shared" si="34"/>
        <v>665</v>
      </c>
      <c r="Y116" s="40">
        <v>0</v>
      </c>
      <c r="Z116" s="40">
        <v>0</v>
      </c>
      <c r="AA116" s="40">
        <v>0</v>
      </c>
      <c r="AB116" s="40">
        <v>0</v>
      </c>
      <c r="AC116" s="40">
        <f t="shared" si="35"/>
        <v>0</v>
      </c>
      <c r="AD116" s="38">
        <v>0</v>
      </c>
      <c r="AE116" s="37">
        <f t="shared" si="36"/>
        <v>573</v>
      </c>
      <c r="AF116" s="41">
        <f t="shared" si="37"/>
        <v>665</v>
      </c>
      <c r="AG116" s="62">
        <v>720</v>
      </c>
      <c r="AH116" s="91">
        <f t="shared" si="38"/>
        <v>-55</v>
      </c>
      <c r="AI116" s="65">
        <v>642</v>
      </c>
      <c r="AJ116" s="37">
        <f t="shared" si="39"/>
        <v>-69</v>
      </c>
    </row>
    <row r="117" spans="1:36" s="20" customFormat="1" ht="28.5" customHeight="1">
      <c r="A117" s="33">
        <v>111</v>
      </c>
      <c r="B117" s="34" t="s">
        <v>259</v>
      </c>
      <c r="C117" s="57" t="s">
        <v>260</v>
      </c>
      <c r="D117" s="35" t="s">
        <v>41</v>
      </c>
      <c r="E117" s="26">
        <v>103</v>
      </c>
      <c r="F117" s="26">
        <v>4</v>
      </c>
      <c r="G117" s="36">
        <v>109</v>
      </c>
      <c r="H117" s="36">
        <v>4</v>
      </c>
      <c r="I117" s="36">
        <v>110</v>
      </c>
      <c r="J117" s="36">
        <v>4</v>
      </c>
      <c r="K117" s="36">
        <v>107</v>
      </c>
      <c r="L117" s="36">
        <v>4</v>
      </c>
      <c r="M117" s="37">
        <f t="shared" si="30"/>
        <v>429</v>
      </c>
      <c r="N117" s="37">
        <f t="shared" si="31"/>
        <v>16</v>
      </c>
      <c r="O117" s="38">
        <f t="shared" si="32"/>
        <v>26.8125</v>
      </c>
      <c r="P117" s="38">
        <v>460</v>
      </c>
      <c r="Q117" s="38">
        <v>48</v>
      </c>
      <c r="R117" s="38">
        <v>3</v>
      </c>
      <c r="S117" s="36">
        <v>0</v>
      </c>
      <c r="T117" s="39">
        <v>13</v>
      </c>
      <c r="U117" s="36">
        <v>12</v>
      </c>
      <c r="V117" s="70">
        <f t="shared" si="33"/>
        <v>429</v>
      </c>
      <c r="W117" s="38">
        <v>82</v>
      </c>
      <c r="X117" s="73">
        <f t="shared" si="34"/>
        <v>545</v>
      </c>
      <c r="Y117" s="40">
        <v>0</v>
      </c>
      <c r="Z117" s="40">
        <v>0</v>
      </c>
      <c r="AA117" s="40">
        <v>0</v>
      </c>
      <c r="AB117" s="40">
        <v>0</v>
      </c>
      <c r="AC117" s="40">
        <f t="shared" si="35"/>
        <v>0</v>
      </c>
      <c r="AD117" s="38">
        <v>0</v>
      </c>
      <c r="AE117" s="37">
        <f t="shared" si="36"/>
        <v>429</v>
      </c>
      <c r="AF117" s="41">
        <f t="shared" si="37"/>
        <v>545</v>
      </c>
      <c r="AG117" s="62">
        <v>517</v>
      </c>
      <c r="AH117" s="91">
        <f t="shared" si="38"/>
        <v>28</v>
      </c>
      <c r="AI117" s="65">
        <v>414</v>
      </c>
      <c r="AJ117" s="37">
        <f t="shared" si="39"/>
        <v>15</v>
      </c>
    </row>
    <row r="118" spans="1:36" s="20" customFormat="1" ht="28.5" customHeight="1">
      <c r="A118" s="33">
        <v>112</v>
      </c>
      <c r="B118" s="34" t="s">
        <v>261</v>
      </c>
      <c r="C118" s="57" t="s">
        <v>262</v>
      </c>
      <c r="D118" s="35" t="s">
        <v>41</v>
      </c>
      <c r="E118" s="26">
        <v>104</v>
      </c>
      <c r="F118" s="26">
        <v>4</v>
      </c>
      <c r="G118" s="36">
        <v>98</v>
      </c>
      <c r="H118" s="36">
        <v>4</v>
      </c>
      <c r="I118" s="36">
        <v>111</v>
      </c>
      <c r="J118" s="36">
        <v>4</v>
      </c>
      <c r="K118" s="36">
        <v>105</v>
      </c>
      <c r="L118" s="36">
        <v>4</v>
      </c>
      <c r="M118" s="37">
        <f t="shared" si="30"/>
        <v>418</v>
      </c>
      <c r="N118" s="37">
        <f t="shared" si="31"/>
        <v>16</v>
      </c>
      <c r="O118" s="38">
        <f t="shared" si="32"/>
        <v>26.125</v>
      </c>
      <c r="P118" s="38">
        <v>460</v>
      </c>
      <c r="Q118" s="38">
        <v>48</v>
      </c>
      <c r="R118" s="38">
        <v>3</v>
      </c>
      <c r="S118" s="36">
        <v>0</v>
      </c>
      <c r="T118" s="39">
        <v>13</v>
      </c>
      <c r="U118" s="36">
        <v>0</v>
      </c>
      <c r="V118" s="70">
        <f t="shared" si="33"/>
        <v>418</v>
      </c>
      <c r="W118" s="38">
        <v>40</v>
      </c>
      <c r="X118" s="73">
        <f t="shared" si="34"/>
        <v>503</v>
      </c>
      <c r="Y118" s="40">
        <v>0</v>
      </c>
      <c r="Z118" s="40">
        <v>0</v>
      </c>
      <c r="AA118" s="40">
        <v>0</v>
      </c>
      <c r="AB118" s="40">
        <v>0</v>
      </c>
      <c r="AC118" s="40">
        <f t="shared" si="35"/>
        <v>0</v>
      </c>
      <c r="AD118" s="38">
        <v>0</v>
      </c>
      <c r="AE118" s="37">
        <f t="shared" si="36"/>
        <v>418</v>
      </c>
      <c r="AF118" s="41">
        <f t="shared" si="37"/>
        <v>503</v>
      </c>
      <c r="AG118" s="62">
        <v>475</v>
      </c>
      <c r="AH118" s="91">
        <f t="shared" si="38"/>
        <v>28</v>
      </c>
      <c r="AI118" s="65">
        <v>411</v>
      </c>
      <c r="AJ118" s="37">
        <f t="shared" si="39"/>
        <v>7</v>
      </c>
    </row>
    <row r="119" spans="1:36" s="20" customFormat="1" ht="28.5" customHeight="1">
      <c r="A119" s="33">
        <v>113</v>
      </c>
      <c r="B119" s="34" t="s">
        <v>263</v>
      </c>
      <c r="C119" s="79" t="s">
        <v>264</v>
      </c>
      <c r="D119" s="35" t="s">
        <v>41</v>
      </c>
      <c r="E119" s="26">
        <v>123</v>
      </c>
      <c r="F119" s="26">
        <v>5</v>
      </c>
      <c r="G119" s="36">
        <v>147</v>
      </c>
      <c r="H119" s="36">
        <v>6</v>
      </c>
      <c r="I119" s="36">
        <v>140</v>
      </c>
      <c r="J119" s="36">
        <v>5</v>
      </c>
      <c r="K119" s="36">
        <v>146</v>
      </c>
      <c r="L119" s="36">
        <v>6</v>
      </c>
      <c r="M119" s="37">
        <f t="shared" si="30"/>
        <v>556</v>
      </c>
      <c r="N119" s="37">
        <f t="shared" si="31"/>
        <v>22</v>
      </c>
      <c r="O119" s="38">
        <f t="shared" si="32"/>
        <v>25.272727272727273</v>
      </c>
      <c r="P119" s="38">
        <v>633</v>
      </c>
      <c r="Q119" s="38">
        <v>66</v>
      </c>
      <c r="R119" s="38">
        <v>0</v>
      </c>
      <c r="S119" s="36">
        <v>0</v>
      </c>
      <c r="T119" s="39">
        <v>13</v>
      </c>
      <c r="U119" s="36">
        <v>0</v>
      </c>
      <c r="V119" s="70">
        <f t="shared" si="33"/>
        <v>556</v>
      </c>
      <c r="W119" s="38">
        <v>47</v>
      </c>
      <c r="X119" s="73">
        <f t="shared" si="34"/>
        <v>680</v>
      </c>
      <c r="Y119" s="40">
        <v>0</v>
      </c>
      <c r="Z119" s="40">
        <v>0</v>
      </c>
      <c r="AA119" s="40">
        <v>0</v>
      </c>
      <c r="AB119" s="40">
        <v>0</v>
      </c>
      <c r="AC119" s="40">
        <f t="shared" si="35"/>
        <v>0</v>
      </c>
      <c r="AD119" s="38">
        <v>0</v>
      </c>
      <c r="AE119" s="37">
        <f t="shared" si="36"/>
        <v>556</v>
      </c>
      <c r="AF119" s="41">
        <f t="shared" si="37"/>
        <v>680</v>
      </c>
      <c r="AG119" s="62">
        <v>685</v>
      </c>
      <c r="AH119" s="91">
        <f t="shared" si="38"/>
        <v>-5</v>
      </c>
      <c r="AI119" s="65">
        <v>582</v>
      </c>
      <c r="AJ119" s="37">
        <f t="shared" si="39"/>
        <v>-26</v>
      </c>
    </row>
    <row r="120" spans="1:36" s="20" customFormat="1" ht="28.5" customHeight="1">
      <c r="A120" s="33">
        <v>114</v>
      </c>
      <c r="B120" s="34" t="s">
        <v>265</v>
      </c>
      <c r="C120" s="57" t="s">
        <v>266</v>
      </c>
      <c r="D120" s="35" t="s">
        <v>41</v>
      </c>
      <c r="E120" s="26">
        <v>139</v>
      </c>
      <c r="F120" s="26">
        <v>5</v>
      </c>
      <c r="G120" s="36">
        <v>115</v>
      </c>
      <c r="H120" s="36">
        <v>5</v>
      </c>
      <c r="I120" s="36">
        <v>145</v>
      </c>
      <c r="J120" s="36">
        <v>5</v>
      </c>
      <c r="K120" s="36">
        <v>143</v>
      </c>
      <c r="L120" s="36">
        <v>5</v>
      </c>
      <c r="M120" s="37">
        <f t="shared" si="30"/>
        <v>542</v>
      </c>
      <c r="N120" s="37">
        <f t="shared" si="31"/>
        <v>20</v>
      </c>
      <c r="O120" s="38">
        <f t="shared" si="32"/>
        <v>27.1</v>
      </c>
      <c r="P120" s="38">
        <v>575</v>
      </c>
      <c r="Q120" s="38">
        <v>60</v>
      </c>
      <c r="R120" s="38">
        <v>0</v>
      </c>
      <c r="S120" s="36">
        <v>0</v>
      </c>
      <c r="T120" s="39">
        <v>13</v>
      </c>
      <c r="U120" s="36">
        <v>0</v>
      </c>
      <c r="V120" s="70">
        <f t="shared" si="33"/>
        <v>542</v>
      </c>
      <c r="W120" s="38">
        <v>44.5</v>
      </c>
      <c r="X120" s="73">
        <f t="shared" si="34"/>
        <v>619.5</v>
      </c>
      <c r="Y120" s="40">
        <v>0</v>
      </c>
      <c r="Z120" s="40">
        <v>0</v>
      </c>
      <c r="AA120" s="40">
        <v>0</v>
      </c>
      <c r="AB120" s="40">
        <v>0</v>
      </c>
      <c r="AC120" s="40">
        <f t="shared" si="35"/>
        <v>0</v>
      </c>
      <c r="AD120" s="38">
        <v>0</v>
      </c>
      <c r="AE120" s="37">
        <f t="shared" si="36"/>
        <v>542</v>
      </c>
      <c r="AF120" s="41">
        <f t="shared" si="37"/>
        <v>619.5</v>
      </c>
      <c r="AG120" s="62">
        <v>653.5</v>
      </c>
      <c r="AH120" s="91">
        <f t="shared" si="38"/>
        <v>-34</v>
      </c>
      <c r="AI120" s="65">
        <v>578</v>
      </c>
      <c r="AJ120" s="37">
        <f t="shared" si="39"/>
        <v>-36</v>
      </c>
    </row>
    <row r="121" spans="1:36" s="20" customFormat="1" ht="28.5" customHeight="1">
      <c r="A121" s="33">
        <v>115</v>
      </c>
      <c r="B121" s="34" t="s">
        <v>267</v>
      </c>
      <c r="C121" s="57" t="s">
        <v>268</v>
      </c>
      <c r="D121" s="35" t="s">
        <v>38</v>
      </c>
      <c r="E121" s="26">
        <v>68</v>
      </c>
      <c r="F121" s="26">
        <v>3</v>
      </c>
      <c r="G121" s="36">
        <v>72</v>
      </c>
      <c r="H121" s="36">
        <v>3</v>
      </c>
      <c r="I121" s="36">
        <v>65</v>
      </c>
      <c r="J121" s="36">
        <v>3</v>
      </c>
      <c r="K121" s="36">
        <v>73</v>
      </c>
      <c r="L121" s="36">
        <v>3</v>
      </c>
      <c r="M121" s="37">
        <f t="shared" si="30"/>
        <v>278</v>
      </c>
      <c r="N121" s="37">
        <f t="shared" si="31"/>
        <v>12</v>
      </c>
      <c r="O121" s="38">
        <f t="shared" si="32"/>
        <v>23.166666666666668</v>
      </c>
      <c r="P121" s="38">
        <v>345</v>
      </c>
      <c r="Q121" s="38">
        <v>36</v>
      </c>
      <c r="R121" s="38">
        <v>13</v>
      </c>
      <c r="S121" s="36">
        <v>0</v>
      </c>
      <c r="T121" s="39">
        <v>0</v>
      </c>
      <c r="U121" s="36">
        <v>0</v>
      </c>
      <c r="V121" s="70">
        <f t="shared" si="33"/>
        <v>278</v>
      </c>
      <c r="W121" s="38">
        <v>15</v>
      </c>
      <c r="X121" s="73">
        <f t="shared" si="34"/>
        <v>373</v>
      </c>
      <c r="Y121" s="40">
        <v>0</v>
      </c>
      <c r="Z121" s="40">
        <v>0</v>
      </c>
      <c r="AA121" s="40">
        <v>0</v>
      </c>
      <c r="AB121" s="40">
        <v>0</v>
      </c>
      <c r="AC121" s="40">
        <f t="shared" si="35"/>
        <v>0</v>
      </c>
      <c r="AD121" s="38">
        <v>0</v>
      </c>
      <c r="AE121" s="37">
        <f t="shared" si="36"/>
        <v>278</v>
      </c>
      <c r="AF121" s="41">
        <f t="shared" si="37"/>
        <v>373</v>
      </c>
      <c r="AG121" s="62">
        <v>364</v>
      </c>
      <c r="AH121" s="91">
        <f t="shared" si="38"/>
        <v>9</v>
      </c>
      <c r="AI121" s="65">
        <v>268</v>
      </c>
      <c r="AJ121" s="37">
        <f t="shared" si="39"/>
        <v>10</v>
      </c>
    </row>
    <row r="122" spans="1:36" s="20" customFormat="1" ht="28.5" customHeight="1">
      <c r="A122" s="33">
        <v>116</v>
      </c>
      <c r="B122" s="34" t="s">
        <v>269</v>
      </c>
      <c r="C122" s="57" t="s">
        <v>270</v>
      </c>
      <c r="D122" s="35" t="s">
        <v>41</v>
      </c>
      <c r="E122" s="26">
        <v>163</v>
      </c>
      <c r="F122" s="26">
        <v>6</v>
      </c>
      <c r="G122" s="36">
        <v>163</v>
      </c>
      <c r="H122" s="36">
        <v>6</v>
      </c>
      <c r="I122" s="36">
        <v>139</v>
      </c>
      <c r="J122" s="36">
        <v>5</v>
      </c>
      <c r="K122" s="36">
        <v>177</v>
      </c>
      <c r="L122" s="36">
        <v>7</v>
      </c>
      <c r="M122" s="37">
        <f t="shared" si="30"/>
        <v>642</v>
      </c>
      <c r="N122" s="37">
        <f t="shared" si="31"/>
        <v>24</v>
      </c>
      <c r="O122" s="38">
        <f t="shared" si="32"/>
        <v>26.75</v>
      </c>
      <c r="P122" s="38">
        <v>690</v>
      </c>
      <c r="Q122" s="38">
        <v>72</v>
      </c>
      <c r="R122" s="38">
        <v>7</v>
      </c>
      <c r="S122" s="36">
        <v>0</v>
      </c>
      <c r="T122" s="39">
        <v>0</v>
      </c>
      <c r="U122" s="36">
        <v>0</v>
      </c>
      <c r="V122" s="70">
        <f t="shared" si="33"/>
        <v>642</v>
      </c>
      <c r="W122" s="38">
        <v>31</v>
      </c>
      <c r="X122" s="73">
        <f t="shared" si="34"/>
        <v>728</v>
      </c>
      <c r="Y122" s="40">
        <v>0</v>
      </c>
      <c r="Z122" s="40">
        <v>0</v>
      </c>
      <c r="AA122" s="40">
        <v>0</v>
      </c>
      <c r="AB122" s="40">
        <v>0</v>
      </c>
      <c r="AC122" s="40">
        <f t="shared" si="35"/>
        <v>0</v>
      </c>
      <c r="AD122" s="38">
        <v>0</v>
      </c>
      <c r="AE122" s="37">
        <f t="shared" si="36"/>
        <v>642</v>
      </c>
      <c r="AF122" s="41">
        <f t="shared" si="37"/>
        <v>728</v>
      </c>
      <c r="AG122" s="62">
        <v>727</v>
      </c>
      <c r="AH122" s="91">
        <f t="shared" si="38"/>
        <v>1</v>
      </c>
      <c r="AI122" s="65">
        <v>638</v>
      </c>
      <c r="AJ122" s="37">
        <f t="shared" si="39"/>
        <v>4</v>
      </c>
    </row>
    <row r="123" spans="1:36" s="20" customFormat="1" ht="28.5" customHeight="1">
      <c r="A123" s="33">
        <v>117</v>
      </c>
      <c r="B123" s="34" t="s">
        <v>271</v>
      </c>
      <c r="C123" s="59" t="s">
        <v>272</v>
      </c>
      <c r="D123" s="35" t="s">
        <v>38</v>
      </c>
      <c r="E123" s="26">
        <v>123</v>
      </c>
      <c r="F123" s="26">
        <v>5</v>
      </c>
      <c r="G123" s="36">
        <v>96</v>
      </c>
      <c r="H123" s="36">
        <v>4</v>
      </c>
      <c r="I123" s="36">
        <v>97</v>
      </c>
      <c r="J123" s="36">
        <v>4</v>
      </c>
      <c r="K123" s="36">
        <v>134</v>
      </c>
      <c r="L123" s="36">
        <v>5</v>
      </c>
      <c r="M123" s="37">
        <f t="shared" si="30"/>
        <v>450</v>
      </c>
      <c r="N123" s="37">
        <f t="shared" si="31"/>
        <v>18</v>
      </c>
      <c r="O123" s="38">
        <f t="shared" si="32"/>
        <v>25</v>
      </c>
      <c r="P123" s="38">
        <v>517</v>
      </c>
      <c r="Q123" s="38">
        <v>54</v>
      </c>
      <c r="R123" s="38">
        <v>1</v>
      </c>
      <c r="S123" s="36">
        <v>0</v>
      </c>
      <c r="T123" s="39">
        <v>13</v>
      </c>
      <c r="U123" s="36">
        <v>13</v>
      </c>
      <c r="V123" s="70">
        <f t="shared" si="33"/>
        <v>450</v>
      </c>
      <c r="W123" s="38">
        <v>67.5</v>
      </c>
      <c r="X123" s="73">
        <f t="shared" si="34"/>
        <v>585.5</v>
      </c>
      <c r="Y123" s="40">
        <v>0</v>
      </c>
      <c r="Z123" s="40">
        <v>0</v>
      </c>
      <c r="AA123" s="40">
        <v>0</v>
      </c>
      <c r="AB123" s="40">
        <v>0</v>
      </c>
      <c r="AC123" s="40">
        <f t="shared" si="35"/>
        <v>0</v>
      </c>
      <c r="AD123" s="38">
        <v>0</v>
      </c>
      <c r="AE123" s="37">
        <f t="shared" si="36"/>
        <v>450</v>
      </c>
      <c r="AF123" s="41">
        <f t="shared" si="37"/>
        <v>585.5</v>
      </c>
      <c r="AG123" s="62">
        <v>589.5</v>
      </c>
      <c r="AH123" s="91">
        <f t="shared" si="38"/>
        <v>-4</v>
      </c>
      <c r="AI123" s="65">
        <v>443</v>
      </c>
      <c r="AJ123" s="37">
        <f t="shared" si="39"/>
        <v>7</v>
      </c>
    </row>
    <row r="124" spans="1:36" s="20" customFormat="1" ht="28.5" customHeight="1">
      <c r="A124" s="33">
        <v>118</v>
      </c>
      <c r="B124" s="34" t="s">
        <v>273</v>
      </c>
      <c r="C124" s="57" t="s">
        <v>274</v>
      </c>
      <c r="D124" s="35" t="s">
        <v>41</v>
      </c>
      <c r="E124" s="26">
        <v>127</v>
      </c>
      <c r="F124" s="26">
        <v>5</v>
      </c>
      <c r="G124" s="36">
        <v>154</v>
      </c>
      <c r="H124" s="36">
        <v>6</v>
      </c>
      <c r="I124" s="36">
        <v>136</v>
      </c>
      <c r="J124" s="36">
        <v>5</v>
      </c>
      <c r="K124" s="36">
        <v>133</v>
      </c>
      <c r="L124" s="36">
        <v>5</v>
      </c>
      <c r="M124" s="37">
        <f t="shared" si="30"/>
        <v>550</v>
      </c>
      <c r="N124" s="37">
        <f t="shared" si="31"/>
        <v>21</v>
      </c>
      <c r="O124" s="38">
        <f t="shared" si="32"/>
        <v>26.19047619047619</v>
      </c>
      <c r="P124" s="38">
        <v>604</v>
      </c>
      <c r="Q124" s="38">
        <v>63</v>
      </c>
      <c r="R124" s="38">
        <v>8</v>
      </c>
      <c r="S124" s="36">
        <v>0</v>
      </c>
      <c r="T124" s="39">
        <v>13</v>
      </c>
      <c r="U124" s="36">
        <v>0</v>
      </c>
      <c r="V124" s="70">
        <f t="shared" si="33"/>
        <v>550</v>
      </c>
      <c r="W124" s="38">
        <v>46.5</v>
      </c>
      <c r="X124" s="73">
        <f t="shared" si="34"/>
        <v>658.5</v>
      </c>
      <c r="Y124" s="40">
        <v>15</v>
      </c>
      <c r="Z124" s="40">
        <v>14</v>
      </c>
      <c r="AA124" s="40">
        <v>16</v>
      </c>
      <c r="AB124" s="40">
        <v>16</v>
      </c>
      <c r="AC124" s="40">
        <f t="shared" si="35"/>
        <v>61</v>
      </c>
      <c r="AD124" s="38">
        <v>134.5</v>
      </c>
      <c r="AE124" s="37">
        <f t="shared" si="36"/>
        <v>611</v>
      </c>
      <c r="AF124" s="41">
        <f t="shared" si="37"/>
        <v>793</v>
      </c>
      <c r="AG124" s="62">
        <v>791</v>
      </c>
      <c r="AH124" s="91">
        <f t="shared" si="38"/>
        <v>2</v>
      </c>
      <c r="AI124" s="65">
        <v>610</v>
      </c>
      <c r="AJ124" s="37">
        <f t="shared" si="39"/>
        <v>1</v>
      </c>
    </row>
    <row r="125" spans="1:36" s="20" customFormat="1" ht="28.5" customHeight="1">
      <c r="A125" s="33">
        <v>119</v>
      </c>
      <c r="B125" s="34" t="s">
        <v>275</v>
      </c>
      <c r="C125" s="57" t="s">
        <v>276</v>
      </c>
      <c r="D125" s="35" t="s">
        <v>41</v>
      </c>
      <c r="E125" s="26">
        <v>73</v>
      </c>
      <c r="F125" s="26">
        <v>3</v>
      </c>
      <c r="G125" s="36">
        <v>88</v>
      </c>
      <c r="H125" s="36">
        <v>4</v>
      </c>
      <c r="I125" s="36">
        <v>84</v>
      </c>
      <c r="J125" s="36">
        <v>3</v>
      </c>
      <c r="K125" s="36">
        <v>96</v>
      </c>
      <c r="L125" s="36">
        <v>4</v>
      </c>
      <c r="M125" s="37">
        <f t="shared" si="30"/>
        <v>341</v>
      </c>
      <c r="N125" s="37">
        <f t="shared" si="31"/>
        <v>14</v>
      </c>
      <c r="O125" s="38">
        <f t="shared" si="32"/>
        <v>24.357142857142858</v>
      </c>
      <c r="P125" s="38">
        <v>403</v>
      </c>
      <c r="Q125" s="38">
        <v>42</v>
      </c>
      <c r="R125" s="38">
        <v>0</v>
      </c>
      <c r="S125" s="36">
        <v>0</v>
      </c>
      <c r="T125" s="39">
        <v>0</v>
      </c>
      <c r="U125" s="36">
        <v>0</v>
      </c>
      <c r="V125" s="70">
        <f t="shared" si="33"/>
        <v>341</v>
      </c>
      <c r="W125" s="38">
        <v>16</v>
      </c>
      <c r="X125" s="73">
        <f t="shared" si="34"/>
        <v>419</v>
      </c>
      <c r="Y125" s="40">
        <v>0</v>
      </c>
      <c r="Z125" s="40">
        <v>0</v>
      </c>
      <c r="AA125" s="40">
        <v>0</v>
      </c>
      <c r="AB125" s="40">
        <v>0</v>
      </c>
      <c r="AC125" s="40">
        <f t="shared" si="35"/>
        <v>0</v>
      </c>
      <c r="AD125" s="38">
        <v>0</v>
      </c>
      <c r="AE125" s="37">
        <f t="shared" si="36"/>
        <v>341</v>
      </c>
      <c r="AF125" s="41">
        <f t="shared" si="37"/>
        <v>419</v>
      </c>
      <c r="AG125" s="62">
        <v>451</v>
      </c>
      <c r="AH125" s="91">
        <f t="shared" si="38"/>
        <v>-32</v>
      </c>
      <c r="AI125" s="65">
        <v>388</v>
      </c>
      <c r="AJ125" s="37">
        <f t="shared" si="39"/>
        <v>-47</v>
      </c>
    </row>
    <row r="126" spans="1:36" s="20" customFormat="1" ht="28.5" customHeight="1">
      <c r="A126" s="33">
        <v>120</v>
      </c>
      <c r="B126" s="34" t="s">
        <v>277</v>
      </c>
      <c r="C126" s="57" t="s">
        <v>278</v>
      </c>
      <c r="D126" s="35" t="s">
        <v>41</v>
      </c>
      <c r="E126" s="26">
        <v>191</v>
      </c>
      <c r="F126" s="26">
        <v>7</v>
      </c>
      <c r="G126" s="36">
        <v>193</v>
      </c>
      <c r="H126" s="36">
        <v>7</v>
      </c>
      <c r="I126" s="36">
        <v>189</v>
      </c>
      <c r="J126" s="36">
        <v>7</v>
      </c>
      <c r="K126" s="36">
        <v>191</v>
      </c>
      <c r="L126" s="36">
        <v>7</v>
      </c>
      <c r="M126" s="37">
        <f t="shared" si="30"/>
        <v>764</v>
      </c>
      <c r="N126" s="37">
        <f t="shared" si="31"/>
        <v>28</v>
      </c>
      <c r="O126" s="38">
        <f t="shared" si="32"/>
        <v>27.285714285714285</v>
      </c>
      <c r="P126" s="38">
        <v>805</v>
      </c>
      <c r="Q126" s="38">
        <v>84</v>
      </c>
      <c r="R126" s="38">
        <v>4</v>
      </c>
      <c r="S126" s="36">
        <v>0</v>
      </c>
      <c r="T126" s="39">
        <v>13</v>
      </c>
      <c r="U126" s="36">
        <v>0</v>
      </c>
      <c r="V126" s="70">
        <f t="shared" si="33"/>
        <v>764</v>
      </c>
      <c r="W126" s="38">
        <v>57.5</v>
      </c>
      <c r="X126" s="73">
        <f t="shared" si="34"/>
        <v>866.5</v>
      </c>
      <c r="Y126" s="40">
        <v>15</v>
      </c>
      <c r="Z126" s="40">
        <v>12</v>
      </c>
      <c r="AA126" s="40">
        <v>15</v>
      </c>
      <c r="AB126" s="40">
        <v>19</v>
      </c>
      <c r="AC126" s="40">
        <f t="shared" si="35"/>
        <v>61</v>
      </c>
      <c r="AD126" s="38">
        <v>195</v>
      </c>
      <c r="AE126" s="37">
        <f t="shared" si="36"/>
        <v>825</v>
      </c>
      <c r="AF126" s="41">
        <f t="shared" si="37"/>
        <v>1061.5</v>
      </c>
      <c r="AG126" s="62">
        <v>1093.5</v>
      </c>
      <c r="AH126" s="91">
        <f t="shared" si="38"/>
        <v>-32</v>
      </c>
      <c r="AI126" s="65">
        <v>875</v>
      </c>
      <c r="AJ126" s="37">
        <f t="shared" si="39"/>
        <v>-50</v>
      </c>
    </row>
    <row r="127" spans="1:36" s="20" customFormat="1" ht="28.5" customHeight="1">
      <c r="A127" s="33">
        <v>121</v>
      </c>
      <c r="B127" s="34" t="s">
        <v>279</v>
      </c>
      <c r="C127" s="57" t="s">
        <v>280</v>
      </c>
      <c r="D127" s="35" t="s">
        <v>41</v>
      </c>
      <c r="E127" s="26">
        <v>96</v>
      </c>
      <c r="F127" s="26">
        <v>4</v>
      </c>
      <c r="G127" s="36">
        <v>168</v>
      </c>
      <c r="H127" s="36">
        <v>6</v>
      </c>
      <c r="I127" s="36">
        <v>133</v>
      </c>
      <c r="J127" s="36">
        <v>5</v>
      </c>
      <c r="K127" s="36">
        <v>143</v>
      </c>
      <c r="L127" s="36">
        <v>5</v>
      </c>
      <c r="M127" s="37">
        <f t="shared" si="30"/>
        <v>540</v>
      </c>
      <c r="N127" s="37">
        <f t="shared" si="31"/>
        <v>20</v>
      </c>
      <c r="O127" s="38">
        <f t="shared" si="32"/>
        <v>27</v>
      </c>
      <c r="P127" s="38">
        <v>576</v>
      </c>
      <c r="Q127" s="38">
        <v>60</v>
      </c>
      <c r="R127" s="38">
        <v>3</v>
      </c>
      <c r="S127" s="36">
        <v>0</v>
      </c>
      <c r="T127" s="39">
        <v>12</v>
      </c>
      <c r="U127" s="36">
        <v>0</v>
      </c>
      <c r="V127" s="70">
        <f t="shared" si="33"/>
        <v>540</v>
      </c>
      <c r="W127" s="38">
        <v>47.5</v>
      </c>
      <c r="X127" s="73">
        <f t="shared" si="34"/>
        <v>626.5</v>
      </c>
      <c r="Y127" s="40">
        <v>0</v>
      </c>
      <c r="Z127" s="40">
        <v>0</v>
      </c>
      <c r="AA127" s="40">
        <v>0</v>
      </c>
      <c r="AB127" s="40">
        <v>0</v>
      </c>
      <c r="AC127" s="40">
        <f t="shared" si="35"/>
        <v>0</v>
      </c>
      <c r="AD127" s="38">
        <v>0</v>
      </c>
      <c r="AE127" s="37">
        <f t="shared" si="36"/>
        <v>540</v>
      </c>
      <c r="AF127" s="41">
        <f t="shared" si="37"/>
        <v>626.5</v>
      </c>
      <c r="AG127" s="62">
        <v>686</v>
      </c>
      <c r="AH127" s="91">
        <f t="shared" si="38"/>
        <v>-59.5</v>
      </c>
      <c r="AI127" s="65">
        <v>583</v>
      </c>
      <c r="AJ127" s="37">
        <f t="shared" si="39"/>
        <v>-43</v>
      </c>
    </row>
    <row r="128" spans="1:36" s="20" customFormat="1" ht="28.5" customHeight="1">
      <c r="A128" s="33">
        <v>122</v>
      </c>
      <c r="B128" s="34" t="s">
        <v>281</v>
      </c>
      <c r="C128" s="57" t="s">
        <v>282</v>
      </c>
      <c r="D128" s="35" t="s">
        <v>41</v>
      </c>
      <c r="E128" s="26">
        <v>172</v>
      </c>
      <c r="F128" s="26">
        <v>6</v>
      </c>
      <c r="G128" s="36">
        <v>186</v>
      </c>
      <c r="H128" s="36">
        <v>7</v>
      </c>
      <c r="I128" s="36">
        <v>199</v>
      </c>
      <c r="J128" s="36">
        <v>7</v>
      </c>
      <c r="K128" s="36">
        <v>164</v>
      </c>
      <c r="L128" s="36">
        <v>6</v>
      </c>
      <c r="M128" s="37">
        <f t="shared" si="30"/>
        <v>721</v>
      </c>
      <c r="N128" s="37">
        <f t="shared" si="31"/>
        <v>26</v>
      </c>
      <c r="O128" s="38">
        <f t="shared" si="32"/>
        <v>27.73076923076923</v>
      </c>
      <c r="P128" s="38">
        <v>748</v>
      </c>
      <c r="Q128" s="38">
        <v>78</v>
      </c>
      <c r="R128" s="38">
        <v>1</v>
      </c>
      <c r="S128" s="36">
        <v>0</v>
      </c>
      <c r="T128" s="39">
        <v>13</v>
      </c>
      <c r="U128" s="36">
        <v>16</v>
      </c>
      <c r="V128" s="70">
        <f t="shared" si="33"/>
        <v>721</v>
      </c>
      <c r="W128" s="38">
        <v>73</v>
      </c>
      <c r="X128" s="73">
        <f t="shared" si="34"/>
        <v>822</v>
      </c>
      <c r="Y128" s="40">
        <v>0</v>
      </c>
      <c r="Z128" s="40">
        <v>0</v>
      </c>
      <c r="AA128" s="40">
        <v>0</v>
      </c>
      <c r="AB128" s="40">
        <v>0</v>
      </c>
      <c r="AC128" s="40">
        <f t="shared" si="35"/>
        <v>0</v>
      </c>
      <c r="AD128" s="38">
        <v>0</v>
      </c>
      <c r="AE128" s="37">
        <f t="shared" si="36"/>
        <v>721</v>
      </c>
      <c r="AF128" s="41">
        <f t="shared" si="37"/>
        <v>822</v>
      </c>
      <c r="AG128" s="62">
        <v>856</v>
      </c>
      <c r="AH128" s="91">
        <f t="shared" si="38"/>
        <v>-34</v>
      </c>
      <c r="AI128" s="65">
        <v>744</v>
      </c>
      <c r="AJ128" s="37">
        <f t="shared" si="39"/>
        <v>-23</v>
      </c>
    </row>
    <row r="129" spans="1:36" s="20" customFormat="1" ht="28.5" customHeight="1">
      <c r="A129" s="33">
        <v>123</v>
      </c>
      <c r="B129" s="34" t="s">
        <v>283</v>
      </c>
      <c r="C129" s="57" t="s">
        <v>284</v>
      </c>
      <c r="D129" s="35" t="s">
        <v>41</v>
      </c>
      <c r="E129" s="26">
        <v>142</v>
      </c>
      <c r="F129" s="26">
        <v>5</v>
      </c>
      <c r="G129" s="36">
        <v>144</v>
      </c>
      <c r="H129" s="36">
        <v>6</v>
      </c>
      <c r="I129" s="36">
        <v>148</v>
      </c>
      <c r="J129" s="36">
        <v>6</v>
      </c>
      <c r="K129" s="36">
        <v>144</v>
      </c>
      <c r="L129" s="36">
        <v>5</v>
      </c>
      <c r="M129" s="37">
        <f t="shared" si="30"/>
        <v>578</v>
      </c>
      <c r="N129" s="37">
        <f t="shared" si="31"/>
        <v>22</v>
      </c>
      <c r="O129" s="38">
        <f t="shared" si="32"/>
        <v>26.272727272727273</v>
      </c>
      <c r="P129" s="38">
        <v>633</v>
      </c>
      <c r="Q129" s="38">
        <v>66</v>
      </c>
      <c r="R129" s="38">
        <v>12</v>
      </c>
      <c r="S129" s="36">
        <v>0</v>
      </c>
      <c r="T129" s="39">
        <v>13</v>
      </c>
      <c r="U129" s="36">
        <v>0</v>
      </c>
      <c r="V129" s="70">
        <f t="shared" si="33"/>
        <v>578</v>
      </c>
      <c r="W129" s="38">
        <v>46</v>
      </c>
      <c r="X129" s="73">
        <f t="shared" si="34"/>
        <v>691</v>
      </c>
      <c r="Y129" s="40">
        <v>0</v>
      </c>
      <c r="Z129" s="40">
        <v>0</v>
      </c>
      <c r="AA129" s="40">
        <v>0</v>
      </c>
      <c r="AB129" s="40">
        <v>0</v>
      </c>
      <c r="AC129" s="40">
        <f t="shared" si="35"/>
        <v>0</v>
      </c>
      <c r="AD129" s="38">
        <v>0</v>
      </c>
      <c r="AE129" s="37">
        <f t="shared" si="36"/>
        <v>578</v>
      </c>
      <c r="AF129" s="41">
        <f t="shared" si="37"/>
        <v>691</v>
      </c>
      <c r="AG129" s="62">
        <v>684</v>
      </c>
      <c r="AH129" s="91">
        <f t="shared" si="38"/>
        <v>7</v>
      </c>
      <c r="AI129" s="65">
        <v>572</v>
      </c>
      <c r="AJ129" s="37">
        <f t="shared" si="39"/>
        <v>6</v>
      </c>
    </row>
    <row r="130" spans="1:36" s="20" customFormat="1" ht="28.5" customHeight="1">
      <c r="A130" s="33">
        <v>124</v>
      </c>
      <c r="B130" s="34" t="s">
        <v>285</v>
      </c>
      <c r="C130" s="57" t="s">
        <v>286</v>
      </c>
      <c r="D130" s="35" t="s">
        <v>41</v>
      </c>
      <c r="E130" s="26">
        <v>196</v>
      </c>
      <c r="F130" s="26">
        <v>7</v>
      </c>
      <c r="G130" s="36">
        <v>185</v>
      </c>
      <c r="H130" s="36">
        <v>7</v>
      </c>
      <c r="I130" s="36">
        <v>191</v>
      </c>
      <c r="J130" s="36">
        <v>7</v>
      </c>
      <c r="K130" s="36">
        <v>171</v>
      </c>
      <c r="L130" s="36">
        <v>6</v>
      </c>
      <c r="M130" s="37">
        <f t="shared" si="30"/>
        <v>743</v>
      </c>
      <c r="N130" s="37">
        <f t="shared" si="31"/>
        <v>27</v>
      </c>
      <c r="O130" s="38">
        <f t="shared" si="32"/>
        <v>27.518518518518519</v>
      </c>
      <c r="P130" s="38">
        <v>776</v>
      </c>
      <c r="Q130" s="38">
        <v>81</v>
      </c>
      <c r="R130" s="38">
        <v>0</v>
      </c>
      <c r="S130" s="36">
        <v>0</v>
      </c>
      <c r="T130" s="39">
        <v>13</v>
      </c>
      <c r="U130" s="36">
        <v>0</v>
      </c>
      <c r="V130" s="70">
        <f t="shared" si="33"/>
        <v>743</v>
      </c>
      <c r="W130" s="38">
        <v>54</v>
      </c>
      <c r="X130" s="73">
        <f t="shared" si="34"/>
        <v>830</v>
      </c>
      <c r="Y130" s="40">
        <v>0</v>
      </c>
      <c r="Z130" s="40">
        <v>0</v>
      </c>
      <c r="AA130" s="40">
        <v>0</v>
      </c>
      <c r="AB130" s="40">
        <v>0</v>
      </c>
      <c r="AC130" s="40">
        <f t="shared" si="35"/>
        <v>0</v>
      </c>
      <c r="AD130" s="38">
        <v>0</v>
      </c>
      <c r="AE130" s="37">
        <f t="shared" si="36"/>
        <v>743</v>
      </c>
      <c r="AF130" s="41">
        <f t="shared" si="37"/>
        <v>830</v>
      </c>
      <c r="AG130" s="62">
        <v>808</v>
      </c>
      <c r="AH130" s="91">
        <f t="shared" si="38"/>
        <v>22</v>
      </c>
      <c r="AI130" s="65">
        <v>698</v>
      </c>
      <c r="AJ130" s="37">
        <f t="shared" si="39"/>
        <v>45</v>
      </c>
    </row>
    <row r="131" spans="1:36" s="20" customFormat="1" ht="24" customHeight="1">
      <c r="A131" s="33">
        <v>125</v>
      </c>
      <c r="B131" s="34" t="s">
        <v>287</v>
      </c>
      <c r="C131" s="57" t="s">
        <v>288</v>
      </c>
      <c r="D131" s="35" t="s">
        <v>41</v>
      </c>
      <c r="E131" s="26">
        <v>143</v>
      </c>
      <c r="F131" s="26">
        <v>5</v>
      </c>
      <c r="G131" s="36">
        <v>104</v>
      </c>
      <c r="H131" s="36">
        <v>4</v>
      </c>
      <c r="I131" s="36">
        <v>118</v>
      </c>
      <c r="J131" s="36">
        <v>5</v>
      </c>
      <c r="K131" s="36">
        <v>129</v>
      </c>
      <c r="L131" s="36">
        <v>5</v>
      </c>
      <c r="M131" s="37">
        <f t="shared" si="30"/>
        <v>494</v>
      </c>
      <c r="N131" s="37">
        <f t="shared" si="31"/>
        <v>19</v>
      </c>
      <c r="O131" s="38">
        <f t="shared" si="32"/>
        <v>26</v>
      </c>
      <c r="P131" s="38">
        <v>546</v>
      </c>
      <c r="Q131" s="38">
        <v>57</v>
      </c>
      <c r="R131" s="38">
        <v>6</v>
      </c>
      <c r="S131" s="36">
        <v>0</v>
      </c>
      <c r="T131" s="39">
        <v>13</v>
      </c>
      <c r="U131" s="36">
        <v>0</v>
      </c>
      <c r="V131" s="70">
        <f t="shared" si="33"/>
        <v>494</v>
      </c>
      <c r="W131" s="38">
        <v>47</v>
      </c>
      <c r="X131" s="73">
        <f t="shared" si="34"/>
        <v>599</v>
      </c>
      <c r="Y131" s="40">
        <v>0</v>
      </c>
      <c r="Z131" s="40">
        <v>0</v>
      </c>
      <c r="AA131" s="40">
        <v>0</v>
      </c>
      <c r="AB131" s="40">
        <v>0</v>
      </c>
      <c r="AC131" s="40">
        <f t="shared" si="35"/>
        <v>0</v>
      </c>
      <c r="AD131" s="38">
        <v>0</v>
      </c>
      <c r="AE131" s="37">
        <f t="shared" si="36"/>
        <v>494</v>
      </c>
      <c r="AF131" s="41">
        <f t="shared" si="37"/>
        <v>599</v>
      </c>
      <c r="AG131" s="62">
        <v>627.5</v>
      </c>
      <c r="AH131" s="91">
        <f t="shared" si="38"/>
        <v>-28.5</v>
      </c>
      <c r="AI131" s="65">
        <v>509</v>
      </c>
      <c r="AJ131" s="37">
        <f t="shared" si="39"/>
        <v>-15</v>
      </c>
    </row>
    <row r="132" spans="1:36" s="20" customFormat="1" ht="29.25" customHeight="1">
      <c r="A132" s="33">
        <v>126</v>
      </c>
      <c r="B132" s="34" t="s">
        <v>289</v>
      </c>
      <c r="C132" s="57" t="s">
        <v>290</v>
      </c>
      <c r="D132" s="35" t="s">
        <v>41</v>
      </c>
      <c r="E132" s="26">
        <v>230</v>
      </c>
      <c r="F132" s="26">
        <v>8</v>
      </c>
      <c r="G132" s="36">
        <v>221</v>
      </c>
      <c r="H132" s="36">
        <v>8</v>
      </c>
      <c r="I132" s="36">
        <v>222</v>
      </c>
      <c r="J132" s="36">
        <v>8</v>
      </c>
      <c r="K132" s="36">
        <v>224</v>
      </c>
      <c r="L132" s="36">
        <v>8</v>
      </c>
      <c r="M132" s="37">
        <f t="shared" si="30"/>
        <v>897</v>
      </c>
      <c r="N132" s="37">
        <f t="shared" si="31"/>
        <v>32</v>
      </c>
      <c r="O132" s="38">
        <f t="shared" si="32"/>
        <v>28.03125</v>
      </c>
      <c r="P132" s="38">
        <v>920</v>
      </c>
      <c r="Q132" s="38">
        <v>96</v>
      </c>
      <c r="R132" s="38">
        <v>1</v>
      </c>
      <c r="S132" s="36">
        <v>0</v>
      </c>
      <c r="T132" s="39">
        <v>13</v>
      </c>
      <c r="U132" s="36">
        <v>0</v>
      </c>
      <c r="V132" s="70">
        <f t="shared" si="33"/>
        <v>897</v>
      </c>
      <c r="W132" s="38">
        <v>56</v>
      </c>
      <c r="X132" s="73">
        <f t="shared" si="34"/>
        <v>977</v>
      </c>
      <c r="Y132" s="40">
        <v>0</v>
      </c>
      <c r="Z132" s="40">
        <v>0</v>
      </c>
      <c r="AA132" s="40">
        <v>0</v>
      </c>
      <c r="AB132" s="40">
        <v>0</v>
      </c>
      <c r="AC132" s="40">
        <f t="shared" si="35"/>
        <v>0</v>
      </c>
      <c r="AD132" s="38">
        <v>0</v>
      </c>
      <c r="AE132" s="37">
        <f t="shared" si="36"/>
        <v>897</v>
      </c>
      <c r="AF132" s="41">
        <f t="shared" si="37"/>
        <v>977</v>
      </c>
      <c r="AG132" s="62">
        <v>984</v>
      </c>
      <c r="AH132" s="91">
        <f t="shared" si="38"/>
        <v>-7</v>
      </c>
      <c r="AI132" s="65">
        <v>889</v>
      </c>
      <c r="AJ132" s="37">
        <f t="shared" si="39"/>
        <v>8</v>
      </c>
    </row>
    <row r="133" spans="1:36" s="20" customFormat="1" ht="28.5" customHeight="1">
      <c r="A133" s="33">
        <v>127</v>
      </c>
      <c r="B133" s="34" t="s">
        <v>291</v>
      </c>
      <c r="C133" s="57" t="s">
        <v>292</v>
      </c>
      <c r="D133" s="35" t="s">
        <v>41</v>
      </c>
      <c r="E133" s="26">
        <v>95</v>
      </c>
      <c r="F133" s="26">
        <v>4</v>
      </c>
      <c r="G133" s="36">
        <v>111</v>
      </c>
      <c r="H133" s="36">
        <v>4</v>
      </c>
      <c r="I133" s="36">
        <v>110</v>
      </c>
      <c r="J133" s="36">
        <v>4</v>
      </c>
      <c r="K133" s="36">
        <v>106</v>
      </c>
      <c r="L133" s="36">
        <v>4</v>
      </c>
      <c r="M133" s="37">
        <f t="shared" si="30"/>
        <v>422</v>
      </c>
      <c r="N133" s="37">
        <f t="shared" si="31"/>
        <v>16</v>
      </c>
      <c r="O133" s="38">
        <f t="shared" si="32"/>
        <v>26.375</v>
      </c>
      <c r="P133" s="38">
        <v>460</v>
      </c>
      <c r="Q133" s="38">
        <v>48</v>
      </c>
      <c r="R133" s="38">
        <v>6</v>
      </c>
      <c r="S133" s="36">
        <v>0</v>
      </c>
      <c r="T133" s="39">
        <v>13</v>
      </c>
      <c r="U133" s="36">
        <v>0</v>
      </c>
      <c r="V133" s="70">
        <f t="shared" si="33"/>
        <v>422</v>
      </c>
      <c r="W133" s="38">
        <v>46</v>
      </c>
      <c r="X133" s="73">
        <f t="shared" si="34"/>
        <v>512</v>
      </c>
      <c r="Y133" s="40">
        <v>0</v>
      </c>
      <c r="Z133" s="40">
        <v>0</v>
      </c>
      <c r="AA133" s="40">
        <v>0</v>
      </c>
      <c r="AB133" s="40">
        <v>0</v>
      </c>
      <c r="AC133" s="40">
        <f t="shared" si="35"/>
        <v>0</v>
      </c>
      <c r="AD133" s="38">
        <v>0</v>
      </c>
      <c r="AE133" s="37">
        <f t="shared" si="36"/>
        <v>422</v>
      </c>
      <c r="AF133" s="41">
        <f t="shared" si="37"/>
        <v>512</v>
      </c>
      <c r="AG133" s="62">
        <v>541</v>
      </c>
      <c r="AH133" s="91">
        <f t="shared" si="38"/>
        <v>-29</v>
      </c>
      <c r="AI133" s="65">
        <v>444</v>
      </c>
      <c r="AJ133" s="37">
        <f t="shared" si="39"/>
        <v>-22</v>
      </c>
    </row>
    <row r="134" spans="1:36" s="20" customFormat="1" ht="28.5" customHeight="1">
      <c r="A134" s="33">
        <v>128</v>
      </c>
      <c r="B134" s="34" t="s">
        <v>293</v>
      </c>
      <c r="C134" s="57" t="s">
        <v>294</v>
      </c>
      <c r="D134" s="35" t="s">
        <v>38</v>
      </c>
      <c r="E134" s="26">
        <v>130</v>
      </c>
      <c r="F134" s="26">
        <v>5</v>
      </c>
      <c r="G134" s="36">
        <v>135</v>
      </c>
      <c r="H134" s="36">
        <v>5</v>
      </c>
      <c r="I134" s="36">
        <v>135</v>
      </c>
      <c r="J134" s="36">
        <v>5</v>
      </c>
      <c r="K134" s="36">
        <v>145</v>
      </c>
      <c r="L134" s="36">
        <v>6</v>
      </c>
      <c r="M134" s="37">
        <f t="shared" si="30"/>
        <v>545</v>
      </c>
      <c r="N134" s="37">
        <f t="shared" si="31"/>
        <v>21</v>
      </c>
      <c r="O134" s="38">
        <f t="shared" si="32"/>
        <v>25.952380952380953</v>
      </c>
      <c r="P134" s="38">
        <v>604</v>
      </c>
      <c r="Q134" s="38">
        <v>63</v>
      </c>
      <c r="R134" s="38">
        <v>12</v>
      </c>
      <c r="S134" s="36">
        <v>0</v>
      </c>
      <c r="T134" s="39">
        <v>12</v>
      </c>
      <c r="U134" s="36">
        <v>16</v>
      </c>
      <c r="V134" s="70">
        <f t="shared" si="33"/>
        <v>545</v>
      </c>
      <c r="W134" s="38">
        <v>70</v>
      </c>
      <c r="X134" s="73">
        <f t="shared" si="34"/>
        <v>686</v>
      </c>
      <c r="Y134" s="40">
        <v>0</v>
      </c>
      <c r="Z134" s="40">
        <v>0</v>
      </c>
      <c r="AA134" s="40">
        <v>0</v>
      </c>
      <c r="AB134" s="40">
        <v>0</v>
      </c>
      <c r="AC134" s="40">
        <f t="shared" si="35"/>
        <v>0</v>
      </c>
      <c r="AD134" s="38">
        <v>0</v>
      </c>
      <c r="AE134" s="37">
        <f t="shared" si="36"/>
        <v>545</v>
      </c>
      <c r="AF134" s="41">
        <f t="shared" si="37"/>
        <v>686</v>
      </c>
      <c r="AG134" s="62">
        <v>650</v>
      </c>
      <c r="AH134" s="91">
        <f t="shared" si="38"/>
        <v>36</v>
      </c>
      <c r="AI134" s="65">
        <v>498</v>
      </c>
      <c r="AJ134" s="37">
        <f t="shared" si="39"/>
        <v>47</v>
      </c>
    </row>
    <row r="135" spans="1:36" s="20" customFormat="1" ht="28.5" customHeight="1">
      <c r="A135" s="33">
        <v>129</v>
      </c>
      <c r="B135" s="44" t="s">
        <v>295</v>
      </c>
      <c r="C135" s="81" t="s">
        <v>296</v>
      </c>
      <c r="D135" s="35" t="s">
        <v>41</v>
      </c>
      <c r="E135" s="26">
        <v>144</v>
      </c>
      <c r="F135" s="26">
        <v>5</v>
      </c>
      <c r="G135" s="36">
        <v>128</v>
      </c>
      <c r="H135" s="36">
        <v>5</v>
      </c>
      <c r="I135" s="36">
        <v>125</v>
      </c>
      <c r="J135" s="36">
        <v>5</v>
      </c>
      <c r="K135" s="36">
        <v>125</v>
      </c>
      <c r="L135" s="36">
        <v>5</v>
      </c>
      <c r="M135" s="37">
        <f t="shared" si="30"/>
        <v>522</v>
      </c>
      <c r="N135" s="37">
        <f t="shared" si="31"/>
        <v>20</v>
      </c>
      <c r="O135" s="38">
        <f t="shared" ref="O135:O166" si="40">M135/N135</f>
        <v>26.1</v>
      </c>
      <c r="P135" s="38">
        <v>575</v>
      </c>
      <c r="Q135" s="38">
        <v>60</v>
      </c>
      <c r="R135" s="38">
        <v>13</v>
      </c>
      <c r="S135" s="36">
        <v>0</v>
      </c>
      <c r="T135" s="39">
        <v>13</v>
      </c>
      <c r="U135" s="36">
        <v>0</v>
      </c>
      <c r="V135" s="70">
        <f t="shared" si="33"/>
        <v>522</v>
      </c>
      <c r="W135" s="38">
        <v>51.5</v>
      </c>
      <c r="X135" s="73">
        <f t="shared" ref="X135:X166" si="41">P135+W135+R135</f>
        <v>639.5</v>
      </c>
      <c r="Y135" s="40">
        <v>15</v>
      </c>
      <c r="Z135" s="40">
        <v>8</v>
      </c>
      <c r="AA135" s="40">
        <v>15</v>
      </c>
      <c r="AB135" s="40">
        <v>15</v>
      </c>
      <c r="AC135" s="40">
        <f t="shared" ref="AC135:AC166" si="42">Y135+Z135+AA135+AB135</f>
        <v>53</v>
      </c>
      <c r="AD135" s="38">
        <v>134.5</v>
      </c>
      <c r="AE135" s="37">
        <f t="shared" si="36"/>
        <v>575</v>
      </c>
      <c r="AF135" s="41">
        <f t="shared" si="37"/>
        <v>774</v>
      </c>
      <c r="AG135" s="62">
        <v>796</v>
      </c>
      <c r="AH135" s="91">
        <f t="shared" ref="AH135:AH166" si="43">AF135-AG135</f>
        <v>-22</v>
      </c>
      <c r="AI135" s="65">
        <v>596</v>
      </c>
      <c r="AJ135" s="37">
        <f t="shared" ref="AJ135:AJ166" si="44">AE135-AI135</f>
        <v>-21</v>
      </c>
    </row>
    <row r="136" spans="1:36" s="20" customFormat="1" ht="28.5" customHeight="1">
      <c r="A136" s="33">
        <v>130</v>
      </c>
      <c r="B136" s="44" t="s">
        <v>297</v>
      </c>
      <c r="C136" s="81" t="s">
        <v>298</v>
      </c>
      <c r="D136" s="35" t="s">
        <v>41</v>
      </c>
      <c r="E136" s="26">
        <v>114</v>
      </c>
      <c r="F136" s="26">
        <v>4</v>
      </c>
      <c r="G136" s="36">
        <v>137</v>
      </c>
      <c r="H136" s="36">
        <v>5</v>
      </c>
      <c r="I136" s="36">
        <v>134</v>
      </c>
      <c r="J136" s="36">
        <v>5</v>
      </c>
      <c r="K136" s="36">
        <v>126</v>
      </c>
      <c r="L136" s="36">
        <v>5</v>
      </c>
      <c r="M136" s="37">
        <f t="shared" si="30"/>
        <v>511</v>
      </c>
      <c r="N136" s="37">
        <f t="shared" si="31"/>
        <v>19</v>
      </c>
      <c r="O136" s="38">
        <f t="shared" si="40"/>
        <v>26.894736842105264</v>
      </c>
      <c r="P136" s="38">
        <v>547</v>
      </c>
      <c r="Q136" s="38">
        <v>57</v>
      </c>
      <c r="R136" s="38">
        <v>10</v>
      </c>
      <c r="S136" s="36">
        <v>0</v>
      </c>
      <c r="T136" s="39">
        <v>0</v>
      </c>
      <c r="U136" s="36">
        <v>0</v>
      </c>
      <c r="V136" s="70">
        <f t="shared" si="33"/>
        <v>511</v>
      </c>
      <c r="W136" s="38">
        <v>21</v>
      </c>
      <c r="X136" s="73">
        <f t="shared" si="41"/>
        <v>578</v>
      </c>
      <c r="Y136" s="40">
        <v>0</v>
      </c>
      <c r="Z136" s="40">
        <v>0</v>
      </c>
      <c r="AA136" s="40">
        <v>0</v>
      </c>
      <c r="AB136" s="40">
        <v>0</v>
      </c>
      <c r="AC136" s="40">
        <f t="shared" si="42"/>
        <v>0</v>
      </c>
      <c r="AD136" s="38">
        <v>0</v>
      </c>
      <c r="AE136" s="37">
        <f t="shared" si="36"/>
        <v>511</v>
      </c>
      <c r="AF136" s="41">
        <f t="shared" si="37"/>
        <v>578</v>
      </c>
      <c r="AG136" s="62">
        <v>572</v>
      </c>
      <c r="AH136" s="91">
        <f t="shared" si="43"/>
        <v>6</v>
      </c>
      <c r="AI136" s="65">
        <v>509</v>
      </c>
      <c r="AJ136" s="37">
        <f t="shared" si="44"/>
        <v>2</v>
      </c>
    </row>
    <row r="137" spans="1:36" s="20" customFormat="1" ht="28.5" customHeight="1">
      <c r="A137" s="33">
        <v>131</v>
      </c>
      <c r="B137" s="34" t="s">
        <v>299</v>
      </c>
      <c r="C137" s="57" t="s">
        <v>300</v>
      </c>
      <c r="D137" s="35" t="s">
        <v>41</v>
      </c>
      <c r="E137" s="26">
        <v>77</v>
      </c>
      <c r="F137" s="26">
        <v>3</v>
      </c>
      <c r="G137" s="36">
        <v>79</v>
      </c>
      <c r="H137" s="36">
        <v>3</v>
      </c>
      <c r="I137" s="36">
        <v>93</v>
      </c>
      <c r="J137" s="36">
        <v>4</v>
      </c>
      <c r="K137" s="36">
        <v>70</v>
      </c>
      <c r="L137" s="36">
        <v>3</v>
      </c>
      <c r="M137" s="37">
        <f t="shared" si="30"/>
        <v>319</v>
      </c>
      <c r="N137" s="37">
        <f t="shared" si="31"/>
        <v>13</v>
      </c>
      <c r="O137" s="38">
        <f t="shared" si="40"/>
        <v>24.53846153846154</v>
      </c>
      <c r="P137" s="38">
        <v>374</v>
      </c>
      <c r="Q137" s="38">
        <v>39</v>
      </c>
      <c r="R137" s="38">
        <v>9</v>
      </c>
      <c r="S137" s="36">
        <v>0</v>
      </c>
      <c r="T137" s="39">
        <v>13</v>
      </c>
      <c r="U137" s="36">
        <v>0</v>
      </c>
      <c r="V137" s="70">
        <f t="shared" si="33"/>
        <v>319</v>
      </c>
      <c r="W137" s="38">
        <v>41</v>
      </c>
      <c r="X137" s="73">
        <f t="shared" si="41"/>
        <v>424</v>
      </c>
      <c r="Y137" s="40">
        <v>0</v>
      </c>
      <c r="Z137" s="40">
        <v>0</v>
      </c>
      <c r="AA137" s="40">
        <v>0</v>
      </c>
      <c r="AB137" s="40">
        <v>0</v>
      </c>
      <c r="AC137" s="40">
        <f t="shared" si="42"/>
        <v>0</v>
      </c>
      <c r="AD137" s="38">
        <v>0</v>
      </c>
      <c r="AE137" s="37">
        <f t="shared" si="36"/>
        <v>319</v>
      </c>
      <c r="AF137" s="41">
        <f t="shared" si="37"/>
        <v>424</v>
      </c>
      <c r="AG137" s="62">
        <v>476</v>
      </c>
      <c r="AH137" s="91">
        <f t="shared" si="43"/>
        <v>-52</v>
      </c>
      <c r="AI137" s="65">
        <v>348</v>
      </c>
      <c r="AJ137" s="37">
        <f t="shared" si="44"/>
        <v>-29</v>
      </c>
    </row>
    <row r="138" spans="1:36" s="20" customFormat="1" ht="28.5" customHeight="1">
      <c r="A138" s="33">
        <v>132</v>
      </c>
      <c r="B138" s="34" t="s">
        <v>301</v>
      </c>
      <c r="C138" s="57" t="s">
        <v>302</v>
      </c>
      <c r="D138" s="35" t="s">
        <v>41</v>
      </c>
      <c r="E138" s="26">
        <v>134</v>
      </c>
      <c r="F138" s="26">
        <v>5</v>
      </c>
      <c r="G138" s="36">
        <v>114</v>
      </c>
      <c r="H138" s="36">
        <v>4</v>
      </c>
      <c r="I138" s="36">
        <v>122</v>
      </c>
      <c r="J138" s="36">
        <v>5</v>
      </c>
      <c r="K138" s="36">
        <v>125</v>
      </c>
      <c r="L138" s="36">
        <v>5</v>
      </c>
      <c r="M138" s="37">
        <f t="shared" si="30"/>
        <v>495</v>
      </c>
      <c r="N138" s="37">
        <f t="shared" si="31"/>
        <v>19</v>
      </c>
      <c r="O138" s="38">
        <f t="shared" si="40"/>
        <v>26.05263157894737</v>
      </c>
      <c r="P138" s="38">
        <v>546</v>
      </c>
      <c r="Q138" s="38">
        <v>57</v>
      </c>
      <c r="R138" s="38">
        <v>1</v>
      </c>
      <c r="S138" s="36">
        <v>0</v>
      </c>
      <c r="T138" s="39">
        <v>12</v>
      </c>
      <c r="U138" s="36">
        <v>0</v>
      </c>
      <c r="V138" s="70">
        <f t="shared" si="33"/>
        <v>495</v>
      </c>
      <c r="W138" s="38">
        <v>45</v>
      </c>
      <c r="X138" s="73">
        <f t="shared" si="41"/>
        <v>592</v>
      </c>
      <c r="Y138" s="40">
        <v>0</v>
      </c>
      <c r="Z138" s="40">
        <v>0</v>
      </c>
      <c r="AA138" s="40">
        <v>0</v>
      </c>
      <c r="AB138" s="40">
        <v>0</v>
      </c>
      <c r="AC138" s="40">
        <f t="shared" si="42"/>
        <v>0</v>
      </c>
      <c r="AD138" s="38">
        <v>0</v>
      </c>
      <c r="AE138" s="37">
        <f t="shared" si="36"/>
        <v>495</v>
      </c>
      <c r="AF138" s="41">
        <f t="shared" si="37"/>
        <v>592</v>
      </c>
      <c r="AG138" s="62">
        <v>596</v>
      </c>
      <c r="AH138" s="91">
        <f t="shared" si="43"/>
        <v>-4</v>
      </c>
      <c r="AI138" s="65">
        <v>489</v>
      </c>
      <c r="AJ138" s="37">
        <f t="shared" si="44"/>
        <v>6</v>
      </c>
    </row>
    <row r="139" spans="1:36" s="20" customFormat="1" ht="28.5" customHeight="1">
      <c r="A139" s="33"/>
      <c r="B139" s="33"/>
      <c r="C139" s="82" t="s">
        <v>303</v>
      </c>
      <c r="D139" s="35"/>
      <c r="E139" s="45">
        <f t="shared" ref="E139:N139" si="45">SUM(E7:E138)</f>
        <v>18138</v>
      </c>
      <c r="F139" s="45">
        <f t="shared" si="45"/>
        <v>703</v>
      </c>
      <c r="G139" s="45">
        <f t="shared" si="45"/>
        <v>18350</v>
      </c>
      <c r="H139" s="45">
        <f t="shared" si="45"/>
        <v>719</v>
      </c>
      <c r="I139" s="45">
        <f t="shared" si="45"/>
        <v>18114</v>
      </c>
      <c r="J139" s="45">
        <f t="shared" si="45"/>
        <v>701</v>
      </c>
      <c r="K139" s="45">
        <f t="shared" si="45"/>
        <v>18036</v>
      </c>
      <c r="L139" s="45">
        <f t="shared" si="45"/>
        <v>698</v>
      </c>
      <c r="M139" s="45">
        <f t="shared" si="45"/>
        <v>72638</v>
      </c>
      <c r="N139" s="45">
        <f t="shared" si="45"/>
        <v>2821</v>
      </c>
      <c r="O139" s="41">
        <f t="shared" si="40"/>
        <v>25.749025168380008</v>
      </c>
      <c r="P139" s="41">
        <f t="shared" ref="P139:W139" si="46">SUM(P7:P138)</f>
        <v>81106</v>
      </c>
      <c r="Q139" s="41">
        <f t="shared" si="46"/>
        <v>8463</v>
      </c>
      <c r="R139" s="41">
        <f t="shared" si="46"/>
        <v>679</v>
      </c>
      <c r="S139" s="46">
        <f t="shared" si="46"/>
        <v>200</v>
      </c>
      <c r="T139" s="46">
        <f t="shared" si="46"/>
        <v>1136</v>
      </c>
      <c r="U139" s="46">
        <f t="shared" si="46"/>
        <v>406</v>
      </c>
      <c r="V139" s="71">
        <f t="shared" si="46"/>
        <v>72838</v>
      </c>
      <c r="W139" s="41">
        <f t="shared" si="46"/>
        <v>6975</v>
      </c>
      <c r="X139" s="74">
        <f t="shared" si="41"/>
        <v>88760</v>
      </c>
      <c r="Y139" s="45">
        <f>SUM(Y7:Y137)</f>
        <v>435</v>
      </c>
      <c r="Z139" s="45">
        <f>SUM(Z7:Z137)</f>
        <v>390</v>
      </c>
      <c r="AA139" s="45">
        <f>SUM(AA7:AA137)</f>
        <v>487</v>
      </c>
      <c r="AB139" s="45">
        <f>SUM(AB7:AB137)</f>
        <v>470</v>
      </c>
      <c r="AC139" s="40">
        <f t="shared" si="42"/>
        <v>1782</v>
      </c>
      <c r="AD139" s="41">
        <f>SUM(AD7:AD137)</f>
        <v>4360</v>
      </c>
      <c r="AE139" s="45">
        <f>SUM(AE7:AE138)</f>
        <v>74620</v>
      </c>
      <c r="AF139" s="41">
        <f t="shared" si="37"/>
        <v>93120</v>
      </c>
      <c r="AG139" s="63">
        <v>92791</v>
      </c>
      <c r="AH139" s="91">
        <f t="shared" si="43"/>
        <v>329</v>
      </c>
      <c r="AI139" s="66">
        <v>74316</v>
      </c>
      <c r="AJ139" s="37">
        <f t="shared" si="44"/>
        <v>304</v>
      </c>
    </row>
    <row r="140" spans="1:36" ht="21.75" customHeight="1">
      <c r="A140" s="47"/>
      <c r="B140" s="47"/>
      <c r="C140" s="8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S140" s="20"/>
      <c r="T140" s="20"/>
      <c r="U140" s="20"/>
      <c r="V140" s="20"/>
      <c r="Y140" s="15"/>
    </row>
    <row r="141" spans="1:36" ht="19.5" customHeight="1">
      <c r="A141" s="47"/>
      <c r="B141" s="47"/>
      <c r="C141" s="83"/>
      <c r="D141" s="15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S141" s="20"/>
      <c r="T141" s="20"/>
      <c r="U141" s="20"/>
      <c r="V141" s="20"/>
      <c r="Y141" s="15"/>
    </row>
    <row r="142" spans="1:36" ht="19.5" customHeight="1">
      <c r="A142" s="48"/>
      <c r="B142" s="48"/>
      <c r="C142" s="84"/>
      <c r="D142" s="15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S142" s="20"/>
      <c r="T142" s="20"/>
      <c r="U142" s="20"/>
      <c r="V142" s="20"/>
      <c r="Y142" s="15"/>
    </row>
    <row r="143" spans="1:36" ht="19.5" customHeight="1">
      <c r="A143" s="48"/>
      <c r="B143" s="48"/>
      <c r="C143" s="84"/>
      <c r="D143" s="15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S143" s="20"/>
      <c r="T143" s="20"/>
      <c r="U143" s="20"/>
      <c r="V143" s="20"/>
      <c r="Y143" s="15"/>
    </row>
    <row r="144" spans="1:36" ht="19.5" customHeight="1">
      <c r="A144" s="49"/>
      <c r="B144" s="49"/>
      <c r="C144" s="85"/>
      <c r="D144" s="15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S144" s="20"/>
      <c r="T144" s="20"/>
      <c r="U144" s="20"/>
      <c r="V144" s="20"/>
      <c r="Y144" s="15"/>
    </row>
    <row r="145" spans="1:25" ht="19.5" customHeight="1">
      <c r="A145" s="48"/>
      <c r="B145" s="48"/>
      <c r="C145" s="86"/>
      <c r="D145" s="15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S145" s="20"/>
      <c r="T145" s="20"/>
      <c r="U145" s="20"/>
      <c r="V145" s="20"/>
      <c r="Y145" s="15"/>
    </row>
    <row r="146" spans="1:25" ht="19.5" customHeight="1">
      <c r="A146" s="48"/>
      <c r="B146" s="48"/>
      <c r="C146" s="86"/>
      <c r="D146" s="15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S146" s="20"/>
      <c r="T146" s="20"/>
      <c r="U146" s="20"/>
      <c r="V146" s="20"/>
      <c r="Y146" s="15"/>
    </row>
    <row r="147" spans="1:25" ht="19.5" customHeight="1">
      <c r="A147" s="50"/>
      <c r="B147" s="50"/>
      <c r="C147" s="8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S147" s="20"/>
      <c r="T147" s="20"/>
      <c r="U147" s="20"/>
      <c r="V147" s="20"/>
      <c r="Y147" s="15"/>
    </row>
    <row r="148" spans="1:25" ht="19.5" customHeight="1">
      <c r="A148" s="47"/>
      <c r="B148" s="47"/>
      <c r="C148" s="83"/>
      <c r="D148" s="15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S148" s="20"/>
      <c r="T148" s="20"/>
      <c r="U148" s="20"/>
      <c r="V148" s="20"/>
      <c r="Y148" s="15"/>
    </row>
    <row r="149" spans="1:25" ht="19.5" customHeight="1">
      <c r="A149" s="47"/>
      <c r="B149" s="47"/>
      <c r="C149" s="83"/>
      <c r="D149" s="15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S149" s="52"/>
      <c r="T149" s="52"/>
      <c r="U149" s="52"/>
      <c r="V149" s="52"/>
      <c r="Y149" s="15"/>
    </row>
    <row r="150" spans="1:25" ht="34.5" customHeight="1">
      <c r="A150" s="50"/>
      <c r="B150" s="50"/>
      <c r="C150" s="83"/>
      <c r="D150" s="51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S150" s="20"/>
      <c r="T150" s="20"/>
      <c r="U150" s="20"/>
      <c r="V150" s="20"/>
      <c r="Y150" s="15"/>
    </row>
    <row r="151" spans="1:25" ht="34.5" customHeight="1">
      <c r="A151" s="47"/>
      <c r="B151" s="47"/>
      <c r="C151" s="8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S151" s="20"/>
      <c r="T151" s="20"/>
      <c r="U151" s="20"/>
      <c r="V151" s="20"/>
    </row>
    <row r="152" spans="1:25" ht="19.5" customHeight="1">
      <c r="A152" s="47"/>
      <c r="B152" s="47"/>
      <c r="C152" s="83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S152" s="20"/>
      <c r="T152" s="20"/>
      <c r="U152" s="20"/>
      <c r="V152" s="20"/>
    </row>
    <row r="153" spans="1:25" ht="19.5" customHeight="1">
      <c r="A153" s="49"/>
      <c r="B153" s="49"/>
      <c r="C153" s="86"/>
      <c r="D153" s="20"/>
      <c r="E153" s="53"/>
      <c r="F153" s="53"/>
      <c r="G153" s="54"/>
      <c r="H153" s="54"/>
      <c r="I153" s="54"/>
      <c r="J153" s="54"/>
      <c r="K153" s="54"/>
      <c r="L153" s="54"/>
      <c r="M153" s="20"/>
      <c r="N153" s="20"/>
      <c r="O153" s="20"/>
      <c r="S153" s="54"/>
      <c r="T153" s="54"/>
      <c r="U153" s="54"/>
      <c r="V153" s="20"/>
    </row>
    <row r="154" spans="1:25" ht="19.5" customHeight="1">
      <c r="A154" s="47"/>
      <c r="B154" s="47"/>
      <c r="C154" s="83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S154" s="20"/>
      <c r="T154" s="20"/>
      <c r="U154" s="20"/>
      <c r="V154" s="20"/>
    </row>
    <row r="155" spans="1:25" ht="19.5" customHeight="1">
      <c r="A155" s="50"/>
      <c r="B155" s="50"/>
      <c r="C155" s="83"/>
      <c r="D155" s="20"/>
      <c r="E155" s="54"/>
      <c r="F155" s="54"/>
      <c r="G155" s="20"/>
      <c r="H155" s="20"/>
      <c r="I155" s="20"/>
      <c r="J155" s="20"/>
      <c r="K155" s="20"/>
      <c r="L155" s="20"/>
      <c r="M155" s="20"/>
      <c r="N155" s="20"/>
      <c r="O155" s="20"/>
      <c r="S155" s="20"/>
      <c r="T155" s="20"/>
      <c r="U155" s="20"/>
      <c r="V155" s="20"/>
    </row>
    <row r="156" spans="1:25" ht="19.5" customHeight="1">
      <c r="A156" s="47"/>
      <c r="B156" s="47"/>
      <c r="C156" s="83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S156" s="20"/>
      <c r="T156" s="20"/>
      <c r="U156" s="20"/>
      <c r="V156" s="20"/>
    </row>
    <row r="157" spans="1:25" ht="19.5" customHeight="1">
      <c r="A157" s="21"/>
      <c r="B157" s="21"/>
      <c r="C157" s="87"/>
      <c r="D157" s="20"/>
      <c r="E157" s="54"/>
      <c r="F157" s="54"/>
      <c r="G157" s="20"/>
      <c r="H157" s="20"/>
      <c r="I157" s="20"/>
      <c r="J157" s="20"/>
      <c r="K157" s="20"/>
      <c r="L157" s="20"/>
      <c r="M157" s="20"/>
      <c r="N157" s="20"/>
      <c r="O157" s="20"/>
      <c r="S157" s="20"/>
      <c r="T157" s="20"/>
      <c r="U157" s="20"/>
      <c r="V157" s="20"/>
    </row>
    <row r="158" spans="1:25" ht="19.5" customHeight="1">
      <c r="A158" s="47"/>
      <c r="B158" s="47"/>
      <c r="C158" s="83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S158" s="20"/>
      <c r="T158" s="20"/>
      <c r="U158" s="20"/>
      <c r="V158" s="20"/>
    </row>
    <row r="159" spans="1:25" ht="19.5" customHeight="1">
      <c r="A159" s="49"/>
      <c r="B159" s="49"/>
      <c r="C159" s="86"/>
      <c r="D159" s="20"/>
      <c r="E159" s="54"/>
      <c r="F159" s="54"/>
      <c r="G159" s="20"/>
      <c r="H159" s="20"/>
      <c r="I159" s="20"/>
      <c r="J159" s="20"/>
      <c r="K159" s="20"/>
      <c r="L159" s="20"/>
      <c r="M159" s="20"/>
      <c r="N159" s="20"/>
      <c r="O159" s="20"/>
      <c r="S159" s="20"/>
      <c r="T159" s="20"/>
      <c r="U159" s="20"/>
      <c r="V159" s="20"/>
    </row>
    <row r="160" spans="1:25" ht="19.5" customHeight="1">
      <c r="A160" s="47"/>
      <c r="B160" s="47"/>
      <c r="C160" s="83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S160" s="20"/>
      <c r="T160" s="20"/>
      <c r="U160" s="20"/>
      <c r="V160" s="20"/>
    </row>
    <row r="161" spans="1:22" ht="19.5" customHeight="1">
      <c r="A161" s="49"/>
      <c r="B161" s="49"/>
      <c r="C161" s="86"/>
      <c r="D161" s="20"/>
      <c r="E161" s="54"/>
      <c r="F161" s="54"/>
      <c r="G161" s="20"/>
      <c r="H161" s="20"/>
      <c r="I161" s="20"/>
      <c r="J161" s="20"/>
      <c r="K161" s="20"/>
      <c r="L161" s="20"/>
      <c r="M161" s="20"/>
      <c r="N161" s="20"/>
      <c r="O161" s="20"/>
      <c r="S161" s="20"/>
      <c r="T161" s="20"/>
      <c r="U161" s="20"/>
      <c r="V161" s="20"/>
    </row>
    <row r="162" spans="1:22" ht="34.5" customHeight="1">
      <c r="A162" s="47"/>
      <c r="B162" s="47"/>
      <c r="C162" s="8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S162" s="20"/>
      <c r="T162" s="20"/>
      <c r="U162" s="20"/>
      <c r="V162" s="20"/>
    </row>
    <row r="163" spans="1:22" ht="19.5" customHeight="1">
      <c r="A163" s="47"/>
      <c r="B163" s="47"/>
      <c r="C163" s="83"/>
      <c r="D163" s="20"/>
      <c r="E163" s="54"/>
      <c r="F163" s="54"/>
      <c r="G163" s="20"/>
      <c r="H163" s="20"/>
      <c r="I163" s="20"/>
      <c r="J163" s="20"/>
      <c r="K163" s="20"/>
      <c r="L163" s="20"/>
      <c r="M163" s="20"/>
      <c r="N163" s="20"/>
      <c r="O163" s="20"/>
      <c r="S163" s="20"/>
      <c r="T163" s="20"/>
      <c r="U163" s="20"/>
      <c r="V163" s="20"/>
    </row>
    <row r="164" spans="1:22" ht="34.5" customHeight="1">
      <c r="A164" s="47"/>
      <c r="B164" s="47"/>
      <c r="C164" s="8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S164" s="20"/>
      <c r="T164" s="20"/>
      <c r="U164" s="20"/>
      <c r="V164" s="20"/>
    </row>
    <row r="165" spans="1:22" ht="34.5" customHeight="1">
      <c r="A165" s="47"/>
      <c r="B165" s="47"/>
      <c r="C165" s="8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S165" s="20"/>
      <c r="T165" s="20"/>
      <c r="U165" s="20"/>
      <c r="V165" s="20"/>
    </row>
    <row r="166" spans="1:22" ht="34.5" customHeight="1">
      <c r="A166" s="47"/>
      <c r="B166" s="47"/>
      <c r="C166" s="8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S166" s="20"/>
      <c r="T166" s="20"/>
      <c r="U166" s="20"/>
      <c r="V166" s="20"/>
    </row>
    <row r="167" spans="1:22" ht="34.5" customHeight="1">
      <c r="A167" s="47"/>
      <c r="B167" s="47"/>
      <c r="C167" s="8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S167" s="20"/>
      <c r="T167" s="20"/>
      <c r="U167" s="20"/>
      <c r="V167" s="20"/>
    </row>
    <row r="168" spans="1:22" ht="34.5" customHeight="1">
      <c r="A168" s="47"/>
      <c r="B168" s="47"/>
      <c r="C168" s="8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S168" s="20"/>
      <c r="T168" s="20"/>
      <c r="U168" s="20"/>
      <c r="V168" s="20"/>
    </row>
    <row r="169" spans="1:22" ht="34.5" customHeight="1">
      <c r="A169" s="47"/>
      <c r="B169" s="47"/>
      <c r="C169" s="8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S169" s="20"/>
      <c r="T169" s="20"/>
      <c r="U169" s="20"/>
      <c r="V169" s="20"/>
    </row>
    <row r="170" spans="1:22" ht="34.5" customHeight="1">
      <c r="A170" s="47"/>
      <c r="B170" s="47"/>
      <c r="C170" s="8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S170" s="20"/>
      <c r="T170" s="20"/>
      <c r="U170" s="20"/>
      <c r="V170" s="20"/>
    </row>
    <row r="171" spans="1:22" ht="34.5" customHeight="1">
      <c r="A171" s="47"/>
      <c r="B171" s="47"/>
      <c r="C171" s="8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S171" s="20"/>
      <c r="T171" s="20"/>
      <c r="U171" s="20"/>
      <c r="V171" s="20"/>
    </row>
    <row r="172" spans="1:22" ht="34.5" customHeight="1">
      <c r="A172" s="47"/>
      <c r="B172" s="47"/>
      <c r="C172" s="8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S172" s="20"/>
      <c r="T172" s="20"/>
      <c r="U172" s="20"/>
      <c r="V172" s="20"/>
    </row>
    <row r="173" spans="1:22" ht="34.5" customHeight="1">
      <c r="A173" s="47"/>
      <c r="B173" s="47"/>
      <c r="C173" s="8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S173" s="20"/>
      <c r="T173" s="20"/>
      <c r="U173" s="20"/>
      <c r="V173" s="20"/>
    </row>
    <row r="174" spans="1:22" ht="34.5" customHeight="1">
      <c r="A174" s="47"/>
      <c r="B174" s="47"/>
      <c r="C174" s="8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S174" s="20"/>
      <c r="T174" s="20"/>
      <c r="U174" s="20"/>
      <c r="V174" s="20"/>
    </row>
    <row r="175" spans="1:22" ht="34.5" customHeight="1">
      <c r="A175" s="47"/>
      <c r="B175" s="47"/>
      <c r="C175" s="83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S175" s="20"/>
      <c r="T175" s="20"/>
      <c r="U175" s="20"/>
      <c r="V175" s="20"/>
    </row>
    <row r="176" spans="1:22" ht="34.5" customHeight="1">
      <c r="A176" s="47"/>
      <c r="B176" s="47"/>
      <c r="C176" s="83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S176" s="20"/>
      <c r="T176" s="20"/>
      <c r="U176" s="20"/>
      <c r="V176" s="20"/>
    </row>
    <row r="177" spans="1:22" ht="34.5" customHeight="1">
      <c r="A177" s="47"/>
      <c r="B177" s="47"/>
      <c r="C177" s="83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S177" s="20"/>
      <c r="T177" s="20"/>
      <c r="U177" s="20"/>
      <c r="V177" s="20"/>
    </row>
    <row r="178" spans="1:22" ht="34.5" customHeight="1">
      <c r="A178" s="47"/>
      <c r="B178" s="47"/>
      <c r="C178" s="83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S178" s="20"/>
      <c r="T178" s="20"/>
      <c r="U178" s="20"/>
      <c r="V178" s="20"/>
    </row>
    <row r="179" spans="1:22" ht="34.5" customHeight="1">
      <c r="A179" s="47"/>
      <c r="B179" s="47"/>
      <c r="C179" s="83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S179" s="20"/>
      <c r="T179" s="20"/>
      <c r="U179" s="20"/>
      <c r="V179" s="20"/>
    </row>
    <row r="180" spans="1:22" ht="34.5" customHeight="1">
      <c r="A180" s="47"/>
      <c r="B180" s="47"/>
      <c r="C180" s="83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S180" s="20"/>
      <c r="T180" s="20"/>
      <c r="U180" s="20"/>
      <c r="V180" s="20"/>
    </row>
    <row r="181" spans="1:22" ht="34.5" customHeight="1">
      <c r="A181" s="47"/>
      <c r="B181" s="47"/>
      <c r="C181" s="83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S181" s="20"/>
      <c r="T181" s="20"/>
      <c r="U181" s="20"/>
      <c r="V181" s="20"/>
    </row>
    <row r="182" spans="1:22" ht="34.5" customHeight="1">
      <c r="A182" s="47"/>
      <c r="B182" s="47"/>
      <c r="C182" s="83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S182" s="20"/>
      <c r="T182" s="20"/>
      <c r="U182" s="20"/>
      <c r="V182" s="20"/>
    </row>
    <row r="183" spans="1:22" ht="34.5" customHeight="1">
      <c r="A183" s="47"/>
      <c r="B183" s="47"/>
      <c r="C183" s="83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S183" s="20"/>
      <c r="T183" s="20"/>
      <c r="U183" s="20"/>
      <c r="V183" s="20"/>
    </row>
    <row r="184" spans="1:22" ht="34.5" customHeight="1">
      <c r="A184" s="47"/>
      <c r="B184" s="47"/>
      <c r="C184" s="83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S184" s="20"/>
      <c r="T184" s="20"/>
      <c r="U184" s="20"/>
      <c r="V184" s="20"/>
    </row>
    <row r="185" spans="1:22" ht="34.5" customHeight="1">
      <c r="A185" s="47"/>
      <c r="B185" s="47"/>
      <c r="C185" s="8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S185" s="20"/>
      <c r="T185" s="20"/>
      <c r="U185" s="20"/>
      <c r="V185" s="20"/>
    </row>
    <row r="186" spans="1:22" ht="34.5" customHeight="1">
      <c r="A186" s="47"/>
      <c r="B186" s="47"/>
      <c r="C186" s="8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S186" s="20"/>
      <c r="T186" s="20"/>
      <c r="U186" s="20"/>
      <c r="V186" s="20"/>
    </row>
    <row r="187" spans="1:22" ht="34.5" customHeight="1">
      <c r="A187" s="47"/>
      <c r="B187" s="47"/>
      <c r="C187" s="8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S187" s="20"/>
      <c r="T187" s="20"/>
      <c r="U187" s="20"/>
      <c r="V187" s="20"/>
    </row>
    <row r="188" spans="1:22" ht="34.5" customHeight="1">
      <c r="A188" s="47"/>
      <c r="B188" s="47"/>
      <c r="C188" s="8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S188" s="20"/>
      <c r="T188" s="20"/>
      <c r="U188" s="20"/>
      <c r="V188" s="20"/>
    </row>
    <row r="189" spans="1:22" ht="34.5" customHeight="1">
      <c r="A189" s="47"/>
      <c r="B189" s="47"/>
      <c r="C189" s="8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S189" s="20"/>
      <c r="T189" s="20"/>
      <c r="U189" s="20"/>
      <c r="V189" s="20"/>
    </row>
    <row r="190" spans="1:22" ht="34.5" customHeight="1">
      <c r="A190" s="47"/>
      <c r="B190" s="47"/>
      <c r="C190" s="8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S190" s="20"/>
      <c r="T190" s="20"/>
      <c r="U190" s="20"/>
      <c r="V190" s="20"/>
    </row>
    <row r="191" spans="1:22" ht="34.5" customHeight="1">
      <c r="A191" s="47"/>
      <c r="B191" s="47"/>
      <c r="C191" s="8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S191" s="20"/>
      <c r="T191" s="20"/>
      <c r="U191" s="20"/>
      <c r="V191" s="20"/>
    </row>
    <row r="192" spans="1:22" ht="34.5" customHeight="1">
      <c r="A192" s="47"/>
      <c r="B192" s="47"/>
      <c r="C192" s="8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S192" s="20"/>
      <c r="T192" s="20"/>
      <c r="U192" s="20"/>
      <c r="V192" s="20"/>
    </row>
    <row r="193" spans="1:22" ht="34.5" customHeight="1">
      <c r="A193" s="47"/>
      <c r="B193" s="47"/>
      <c r="C193" s="8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S193" s="20"/>
      <c r="T193" s="20"/>
      <c r="U193" s="20"/>
      <c r="V193" s="20"/>
    </row>
    <row r="194" spans="1:22" ht="34.5" customHeight="1">
      <c r="A194" s="47"/>
      <c r="B194" s="47"/>
      <c r="C194" s="8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S194" s="20"/>
      <c r="T194" s="20"/>
      <c r="U194" s="20"/>
      <c r="V194" s="20"/>
    </row>
    <row r="195" spans="1:22" ht="34.5" customHeight="1">
      <c r="A195" s="47"/>
      <c r="B195" s="47"/>
      <c r="C195" s="8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S195" s="20"/>
      <c r="T195" s="20"/>
      <c r="U195" s="20"/>
      <c r="V195" s="20"/>
    </row>
    <row r="196" spans="1:22" ht="34.5" customHeight="1">
      <c r="A196" s="47"/>
      <c r="B196" s="47"/>
      <c r="C196" s="8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S196" s="20"/>
      <c r="T196" s="20"/>
      <c r="U196" s="20"/>
      <c r="V196" s="20"/>
    </row>
    <row r="197" spans="1:22" ht="34.5" customHeight="1">
      <c r="A197" s="47"/>
      <c r="B197" s="47"/>
      <c r="C197" s="8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S197" s="20"/>
      <c r="T197" s="20"/>
      <c r="U197" s="20"/>
      <c r="V197" s="20"/>
    </row>
    <row r="198" spans="1:22" ht="34.5" customHeight="1">
      <c r="A198" s="47"/>
      <c r="B198" s="47"/>
      <c r="C198" s="8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S198" s="20"/>
      <c r="T198" s="20"/>
      <c r="U198" s="20"/>
      <c r="V198" s="20"/>
    </row>
    <row r="199" spans="1:22" ht="34.5" customHeight="1">
      <c r="A199" s="47"/>
      <c r="B199" s="47"/>
      <c r="C199" s="83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S199" s="20"/>
      <c r="T199" s="20"/>
      <c r="U199" s="20"/>
      <c r="V199" s="20"/>
    </row>
    <row r="200" spans="1:22" ht="34.5" customHeight="1">
      <c r="A200" s="47"/>
      <c r="B200" s="47"/>
      <c r="C200" s="83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S200" s="20"/>
      <c r="T200" s="20"/>
      <c r="U200" s="20"/>
      <c r="V200" s="20"/>
    </row>
    <row r="201" spans="1:22" ht="34.5" customHeight="1">
      <c r="A201" s="47"/>
      <c r="B201" s="47"/>
      <c r="C201" s="83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S201" s="20"/>
      <c r="T201" s="20"/>
      <c r="U201" s="20"/>
      <c r="V201" s="20"/>
    </row>
    <row r="202" spans="1:22" ht="34.5" customHeight="1">
      <c r="A202" s="47"/>
      <c r="B202" s="47"/>
      <c r="C202" s="83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S202" s="20"/>
      <c r="T202" s="20"/>
      <c r="U202" s="20"/>
      <c r="V202" s="20"/>
    </row>
    <row r="203" spans="1:22" ht="34.5" customHeight="1">
      <c r="A203" s="47"/>
      <c r="B203" s="47"/>
      <c r="C203" s="83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S203" s="20"/>
      <c r="T203" s="20"/>
      <c r="U203" s="20"/>
      <c r="V203" s="20"/>
    </row>
    <row r="204" spans="1:22" ht="34.5" customHeight="1">
      <c r="A204" s="47"/>
      <c r="B204" s="47"/>
      <c r="C204" s="83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S204" s="20"/>
      <c r="T204" s="20"/>
      <c r="U204" s="20"/>
      <c r="V204" s="20"/>
    </row>
    <row r="205" spans="1:22" ht="34.5" customHeight="1">
      <c r="A205" s="47"/>
      <c r="B205" s="47"/>
      <c r="C205" s="83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S205" s="20"/>
      <c r="T205" s="20"/>
      <c r="U205" s="20"/>
      <c r="V205" s="20"/>
    </row>
    <row r="206" spans="1:22" ht="34.5" customHeight="1">
      <c r="A206" s="47"/>
      <c r="B206" s="47"/>
      <c r="C206" s="83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S206" s="20"/>
      <c r="T206" s="20"/>
      <c r="U206" s="20"/>
      <c r="V206" s="20"/>
    </row>
    <row r="207" spans="1:22" ht="34.5" customHeight="1">
      <c r="A207" s="47"/>
      <c r="B207" s="47"/>
      <c r="C207" s="83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S207" s="20"/>
      <c r="T207" s="20"/>
      <c r="U207" s="20"/>
      <c r="V207" s="20"/>
    </row>
    <row r="208" spans="1:22" ht="34.5" customHeight="1">
      <c r="A208" s="47"/>
      <c r="B208" s="47"/>
      <c r="C208" s="8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S208" s="20"/>
      <c r="T208" s="20"/>
      <c r="U208" s="20"/>
      <c r="V208" s="20"/>
    </row>
    <row r="209" spans="1:22" ht="34.5" customHeight="1">
      <c r="A209" s="47"/>
      <c r="B209" s="47"/>
      <c r="C209" s="8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S209" s="20"/>
      <c r="T209" s="20"/>
      <c r="U209" s="20"/>
      <c r="V209" s="20"/>
    </row>
    <row r="210" spans="1:22" ht="34.5" customHeight="1">
      <c r="A210" s="47"/>
      <c r="B210" s="47"/>
      <c r="C210" s="8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S210" s="20"/>
      <c r="T210" s="20"/>
      <c r="U210" s="20"/>
      <c r="V210" s="20"/>
    </row>
    <row r="211" spans="1:22" ht="34.5" customHeight="1">
      <c r="A211" s="47"/>
      <c r="B211" s="47"/>
      <c r="C211" s="8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S211" s="20"/>
      <c r="T211" s="20"/>
      <c r="U211" s="20"/>
      <c r="V211" s="20"/>
    </row>
    <row r="212" spans="1:22" ht="34.5" customHeight="1">
      <c r="A212" s="47"/>
      <c r="B212" s="47"/>
      <c r="C212" s="8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S212" s="20"/>
      <c r="T212" s="20"/>
      <c r="U212" s="20"/>
      <c r="V212" s="20"/>
    </row>
    <row r="213" spans="1:22" ht="34.5" customHeight="1">
      <c r="A213" s="47"/>
      <c r="B213" s="47"/>
      <c r="C213" s="8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S213" s="20"/>
      <c r="T213" s="20"/>
      <c r="U213" s="20"/>
      <c r="V213" s="20"/>
    </row>
    <row r="214" spans="1:22" ht="34.5" customHeight="1">
      <c r="A214" s="47"/>
      <c r="B214" s="47"/>
      <c r="C214" s="8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S214" s="20"/>
      <c r="T214" s="20"/>
      <c r="U214" s="20"/>
      <c r="V214" s="20"/>
    </row>
    <row r="215" spans="1:22" ht="34.5" customHeight="1">
      <c r="A215" s="47"/>
      <c r="B215" s="47"/>
      <c r="C215" s="8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S215" s="20"/>
      <c r="T215" s="20"/>
      <c r="U215" s="20"/>
      <c r="V215" s="20"/>
    </row>
    <row r="216" spans="1:22" ht="34.5" customHeight="1">
      <c r="A216" s="47"/>
      <c r="B216" s="47"/>
      <c r="C216" s="8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S216" s="20"/>
      <c r="T216" s="20"/>
      <c r="U216" s="20"/>
      <c r="V216" s="20"/>
    </row>
    <row r="217" spans="1:22" ht="34.5" customHeight="1">
      <c r="A217" s="47"/>
      <c r="B217" s="47"/>
      <c r="C217" s="8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S217" s="20"/>
      <c r="T217" s="20"/>
      <c r="U217" s="20"/>
      <c r="V217" s="20"/>
    </row>
    <row r="218" spans="1:22" ht="34.5" customHeight="1">
      <c r="A218" s="47"/>
      <c r="B218" s="47"/>
      <c r="C218" s="8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S218" s="20"/>
      <c r="T218" s="20"/>
      <c r="U218" s="20"/>
      <c r="V218" s="20"/>
    </row>
    <row r="219" spans="1:22" ht="34.5" customHeight="1">
      <c r="A219" s="47"/>
      <c r="B219" s="47"/>
      <c r="C219" s="8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S219" s="20"/>
      <c r="T219" s="20"/>
      <c r="U219" s="20"/>
      <c r="V219" s="20"/>
    </row>
    <row r="220" spans="1:22" ht="34.5" customHeight="1">
      <c r="A220" s="47"/>
      <c r="B220" s="47"/>
      <c r="C220" s="8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S220" s="20"/>
      <c r="T220" s="20"/>
      <c r="U220" s="20"/>
      <c r="V220" s="20"/>
    </row>
    <row r="221" spans="1:22" ht="34.5" customHeight="1">
      <c r="A221" s="47"/>
      <c r="B221" s="47"/>
      <c r="C221" s="8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S221" s="20"/>
      <c r="T221" s="20"/>
      <c r="U221" s="20"/>
      <c r="V221" s="20"/>
    </row>
    <row r="222" spans="1:22" ht="34.5" customHeight="1">
      <c r="A222" s="47"/>
      <c r="B222" s="47"/>
      <c r="C222" s="8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S222" s="20"/>
      <c r="T222" s="20"/>
      <c r="U222" s="20"/>
      <c r="V222" s="20"/>
    </row>
    <row r="223" spans="1:22" ht="34.5" customHeight="1">
      <c r="A223" s="47"/>
      <c r="B223" s="47"/>
      <c r="C223" s="83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S223" s="20"/>
      <c r="T223" s="20"/>
      <c r="U223" s="20"/>
      <c r="V223" s="20"/>
    </row>
    <row r="224" spans="1:22" ht="34.5" customHeight="1">
      <c r="A224" s="47"/>
      <c r="B224" s="47"/>
      <c r="C224" s="83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S224" s="20"/>
      <c r="T224" s="20"/>
      <c r="U224" s="20"/>
      <c r="V224" s="20"/>
    </row>
    <row r="225" spans="1:22" ht="34.5" customHeight="1">
      <c r="A225" s="47"/>
      <c r="B225" s="47"/>
      <c r="C225" s="83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S225" s="20"/>
      <c r="T225" s="20"/>
      <c r="U225" s="20"/>
      <c r="V225" s="20"/>
    </row>
    <row r="226" spans="1:22" ht="34.5" customHeight="1">
      <c r="A226" s="47"/>
      <c r="B226" s="47"/>
      <c r="C226" s="83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S226" s="20"/>
      <c r="T226" s="20"/>
      <c r="U226" s="20"/>
      <c r="V226" s="20"/>
    </row>
    <row r="227" spans="1:22" ht="34.5" customHeight="1">
      <c r="A227" s="47"/>
      <c r="B227" s="47"/>
      <c r="C227" s="83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S227" s="20"/>
      <c r="T227" s="20"/>
      <c r="U227" s="20"/>
      <c r="V227" s="20"/>
    </row>
    <row r="228" spans="1:22" ht="34.5" customHeight="1">
      <c r="A228" s="47"/>
      <c r="B228" s="47"/>
      <c r="C228" s="83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S228" s="20"/>
      <c r="T228" s="20"/>
      <c r="U228" s="20"/>
      <c r="V228" s="20"/>
    </row>
    <row r="229" spans="1:22" ht="34.5" customHeight="1">
      <c r="A229" s="47"/>
      <c r="B229" s="47"/>
      <c r="C229" s="83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S229" s="20"/>
      <c r="T229" s="20"/>
      <c r="U229" s="20"/>
      <c r="V229" s="20"/>
    </row>
    <row r="230" spans="1:22" ht="34.5" customHeight="1">
      <c r="A230" s="47"/>
      <c r="B230" s="47"/>
      <c r="C230" s="8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S230" s="20"/>
      <c r="T230" s="20"/>
      <c r="U230" s="20"/>
      <c r="V230" s="20"/>
    </row>
    <row r="231" spans="1:22" ht="34.5" customHeight="1">
      <c r="A231" s="47"/>
      <c r="B231" s="47"/>
      <c r="C231" s="8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S231" s="20"/>
      <c r="T231" s="20"/>
      <c r="U231" s="20"/>
      <c r="V231" s="20"/>
    </row>
    <row r="232" spans="1:22" ht="34.5" customHeight="1">
      <c r="A232" s="47"/>
      <c r="B232" s="47"/>
      <c r="C232" s="8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S232" s="20"/>
      <c r="T232" s="20"/>
      <c r="U232" s="20"/>
      <c r="V232" s="20"/>
    </row>
    <row r="233" spans="1:22" ht="34.5" customHeight="1">
      <c r="A233" s="47"/>
      <c r="B233" s="47"/>
      <c r="C233" s="8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S233" s="20"/>
      <c r="T233" s="20"/>
      <c r="U233" s="20"/>
      <c r="V233" s="20"/>
    </row>
    <row r="234" spans="1:22" ht="34.5" customHeight="1">
      <c r="A234" s="47"/>
      <c r="B234" s="47"/>
      <c r="C234" s="8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S234" s="20"/>
      <c r="T234" s="20"/>
      <c r="U234" s="20"/>
      <c r="V234" s="20"/>
    </row>
    <row r="235" spans="1:22" ht="34.5" customHeight="1">
      <c r="A235" s="47"/>
      <c r="B235" s="47"/>
      <c r="C235" s="83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S235" s="20"/>
      <c r="T235" s="20"/>
      <c r="U235" s="20"/>
      <c r="V235" s="20"/>
    </row>
    <row r="236" spans="1:22" ht="34.5" customHeight="1">
      <c r="A236" s="47"/>
      <c r="B236" s="47"/>
      <c r="C236" s="8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S236" s="20"/>
      <c r="T236" s="20"/>
      <c r="U236" s="20"/>
      <c r="V236" s="20"/>
    </row>
    <row r="237" spans="1:22" ht="34.5" customHeight="1">
      <c r="A237" s="47"/>
      <c r="B237" s="47"/>
      <c r="C237" s="8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S237" s="20"/>
      <c r="T237" s="20"/>
      <c r="U237" s="20"/>
      <c r="V237" s="20"/>
    </row>
    <row r="238" spans="1:22" ht="34.5" customHeight="1">
      <c r="A238" s="47"/>
      <c r="B238" s="47"/>
      <c r="C238" s="8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S238" s="20"/>
      <c r="T238" s="20"/>
      <c r="U238" s="20"/>
      <c r="V238" s="20"/>
    </row>
    <row r="239" spans="1:22" ht="34.5" customHeight="1">
      <c r="A239" s="47"/>
      <c r="B239" s="47"/>
      <c r="C239" s="8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S239" s="20"/>
      <c r="T239" s="20"/>
      <c r="U239" s="20"/>
      <c r="V239" s="20"/>
    </row>
    <row r="240" spans="1:22" ht="34.5" customHeight="1">
      <c r="A240" s="47"/>
      <c r="B240" s="47"/>
      <c r="C240" s="8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S240" s="20"/>
      <c r="T240" s="20"/>
      <c r="U240" s="20"/>
      <c r="V240" s="20"/>
    </row>
    <row r="241" spans="1:22" ht="34.5" customHeight="1">
      <c r="A241" s="47"/>
      <c r="B241" s="47"/>
      <c r="C241" s="8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S241" s="20"/>
      <c r="T241" s="20"/>
      <c r="U241" s="20"/>
      <c r="V241" s="20"/>
    </row>
    <row r="242" spans="1:22" ht="34.5" customHeight="1">
      <c r="A242" s="47"/>
      <c r="B242" s="47"/>
      <c r="C242" s="8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S242" s="20"/>
      <c r="T242" s="20"/>
      <c r="U242" s="20"/>
      <c r="V242" s="20"/>
    </row>
    <row r="243" spans="1:22" ht="34.5" customHeight="1">
      <c r="A243" s="47"/>
      <c r="B243" s="47"/>
      <c r="C243" s="8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S243" s="20"/>
      <c r="T243" s="20"/>
      <c r="U243" s="20"/>
      <c r="V243" s="20"/>
    </row>
    <row r="244" spans="1:22" ht="34.5" customHeight="1">
      <c r="A244" s="47"/>
      <c r="B244" s="47"/>
      <c r="C244" s="8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S244" s="20"/>
      <c r="T244" s="20"/>
      <c r="U244" s="20"/>
      <c r="V244" s="20"/>
    </row>
    <row r="245" spans="1:22" ht="34.5" customHeight="1">
      <c r="A245" s="47"/>
      <c r="B245" s="47"/>
      <c r="C245" s="8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S245" s="20"/>
      <c r="T245" s="20"/>
      <c r="U245" s="20"/>
      <c r="V245" s="20"/>
    </row>
    <row r="246" spans="1:22" ht="34.5" customHeight="1">
      <c r="A246" s="47"/>
      <c r="B246" s="47"/>
      <c r="C246" s="83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S246" s="20"/>
      <c r="T246" s="20"/>
      <c r="U246" s="20"/>
      <c r="V246" s="20"/>
    </row>
    <row r="247" spans="1:22" ht="34.5" customHeight="1">
      <c r="A247" s="47"/>
      <c r="B247" s="47"/>
      <c r="C247" s="83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S247" s="20"/>
      <c r="T247" s="20"/>
      <c r="U247" s="20"/>
      <c r="V247" s="20"/>
    </row>
    <row r="248" spans="1:22" ht="34.5" customHeight="1">
      <c r="A248" s="47"/>
      <c r="B248" s="47"/>
      <c r="C248" s="83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S248" s="20"/>
      <c r="T248" s="20"/>
      <c r="U248" s="20"/>
      <c r="V248" s="20"/>
    </row>
    <row r="249" spans="1:22" ht="34.5" customHeight="1">
      <c r="A249" s="47"/>
      <c r="B249" s="47"/>
      <c r="C249" s="83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S249" s="20"/>
      <c r="T249" s="20"/>
      <c r="U249" s="20"/>
      <c r="V249" s="20"/>
    </row>
    <row r="250" spans="1:22" ht="34.5" customHeight="1">
      <c r="A250" s="47"/>
      <c r="B250" s="47"/>
      <c r="C250" s="83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S250" s="20"/>
      <c r="T250" s="20"/>
      <c r="U250" s="20"/>
      <c r="V250" s="20"/>
    </row>
    <row r="251" spans="1:22" ht="34.5" customHeight="1">
      <c r="A251" s="47"/>
      <c r="B251" s="47"/>
      <c r="C251" s="83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S251" s="20"/>
      <c r="T251" s="20"/>
      <c r="U251" s="20"/>
      <c r="V251" s="20"/>
    </row>
    <row r="252" spans="1:22" ht="34.5" customHeight="1">
      <c r="A252" s="47"/>
      <c r="B252" s="47"/>
      <c r="C252" s="8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S252" s="20"/>
      <c r="T252" s="20"/>
      <c r="U252" s="20"/>
      <c r="V252" s="20"/>
    </row>
    <row r="253" spans="1:22" ht="34.5" customHeight="1">
      <c r="A253" s="47"/>
      <c r="B253" s="47"/>
      <c r="C253" s="8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S253" s="20"/>
      <c r="T253" s="20"/>
      <c r="U253" s="20"/>
      <c r="V253" s="20"/>
    </row>
    <row r="254" spans="1:22" ht="34.5" customHeight="1">
      <c r="A254" s="47"/>
      <c r="B254" s="47"/>
      <c r="C254" s="8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S254" s="20"/>
      <c r="T254" s="20"/>
      <c r="U254" s="20"/>
      <c r="V254" s="20"/>
    </row>
    <row r="255" spans="1:22" ht="34.5" customHeight="1">
      <c r="A255" s="47"/>
      <c r="B255" s="47"/>
      <c r="C255" s="8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S255" s="20"/>
      <c r="T255" s="20"/>
      <c r="U255" s="20"/>
      <c r="V255" s="20"/>
    </row>
    <row r="256" spans="1:22" ht="34.5" customHeight="1">
      <c r="A256" s="47"/>
      <c r="B256" s="47"/>
      <c r="C256" s="8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S256" s="20"/>
      <c r="T256" s="20"/>
      <c r="U256" s="20"/>
      <c r="V256" s="20"/>
    </row>
    <row r="257" spans="1:22" ht="34.5" customHeight="1">
      <c r="A257" s="47"/>
      <c r="B257" s="47"/>
      <c r="C257" s="83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S257" s="20"/>
      <c r="T257" s="20"/>
      <c r="U257" s="20"/>
      <c r="V257" s="20"/>
    </row>
    <row r="258" spans="1:22" ht="34.5" customHeight="1">
      <c r="A258" s="47"/>
      <c r="B258" s="47"/>
      <c r="C258" s="83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S258" s="20"/>
      <c r="T258" s="20"/>
      <c r="U258" s="20"/>
      <c r="V258" s="20"/>
    </row>
    <row r="259" spans="1:22" ht="34.5" customHeight="1">
      <c r="A259" s="47"/>
      <c r="B259" s="47"/>
      <c r="C259" s="8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S259" s="20"/>
      <c r="T259" s="20"/>
      <c r="U259" s="20"/>
      <c r="V259" s="20"/>
    </row>
    <row r="260" spans="1:22" ht="34.5" customHeight="1">
      <c r="A260" s="47"/>
      <c r="B260" s="47"/>
      <c r="C260" s="8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S260" s="20"/>
      <c r="T260" s="20"/>
      <c r="U260" s="20"/>
      <c r="V260" s="20"/>
    </row>
    <row r="261" spans="1:22" ht="34.5" customHeight="1">
      <c r="A261" s="47"/>
      <c r="B261" s="47"/>
      <c r="C261" s="8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S261" s="20"/>
      <c r="T261" s="20"/>
      <c r="U261" s="20"/>
      <c r="V261" s="20"/>
    </row>
    <row r="262" spans="1:22" ht="34.5" customHeight="1">
      <c r="A262" s="47"/>
      <c r="B262" s="47"/>
      <c r="C262" s="8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S262" s="20"/>
      <c r="T262" s="20"/>
      <c r="U262" s="20"/>
      <c r="V262" s="20"/>
    </row>
    <row r="263" spans="1:22" ht="34.5" customHeight="1">
      <c r="A263" s="47"/>
      <c r="B263" s="47"/>
      <c r="C263" s="8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S263" s="20"/>
      <c r="T263" s="20"/>
      <c r="U263" s="20"/>
      <c r="V263" s="20"/>
    </row>
    <row r="264" spans="1:22" ht="34.5" customHeight="1">
      <c r="A264" s="47"/>
      <c r="B264" s="47"/>
      <c r="C264" s="8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S264" s="20"/>
      <c r="T264" s="20"/>
      <c r="U264" s="20"/>
      <c r="V264" s="20"/>
    </row>
    <row r="265" spans="1:22" ht="34.5" customHeight="1">
      <c r="A265" s="47"/>
      <c r="B265" s="47"/>
      <c r="C265" s="8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S265" s="20"/>
      <c r="T265" s="20"/>
      <c r="U265" s="20"/>
      <c r="V265" s="20"/>
    </row>
    <row r="266" spans="1:22" ht="34.5" customHeight="1">
      <c r="A266" s="47"/>
      <c r="B266" s="47"/>
      <c r="C266" s="8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S266" s="20"/>
      <c r="T266" s="20"/>
      <c r="U266" s="20"/>
      <c r="V266" s="20"/>
    </row>
    <row r="267" spans="1:22" ht="34.5" customHeight="1">
      <c r="A267" s="47"/>
      <c r="B267" s="47"/>
      <c r="C267" s="8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S267" s="20"/>
      <c r="T267" s="20"/>
      <c r="U267" s="20"/>
      <c r="V267" s="20"/>
    </row>
    <row r="268" spans="1:22" ht="34.5" customHeight="1">
      <c r="A268" s="47"/>
      <c r="B268" s="47"/>
      <c r="C268" s="8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S268" s="20"/>
      <c r="T268" s="20"/>
      <c r="U268" s="20"/>
      <c r="V268" s="20"/>
    </row>
    <row r="269" spans="1:22" ht="34.5" customHeight="1">
      <c r="A269" s="47"/>
      <c r="B269" s="47"/>
      <c r="C269" s="83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S269" s="20"/>
      <c r="T269" s="20"/>
      <c r="U269" s="20"/>
      <c r="V269" s="20"/>
    </row>
    <row r="270" spans="1:22" ht="34.5" customHeight="1">
      <c r="A270" s="47"/>
      <c r="B270" s="47"/>
      <c r="C270" s="83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S270" s="20"/>
      <c r="T270" s="20"/>
      <c r="U270" s="20"/>
      <c r="V270" s="20"/>
    </row>
    <row r="271" spans="1:22" ht="34.5" customHeight="1">
      <c r="A271" s="47"/>
      <c r="B271" s="47"/>
      <c r="C271" s="83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S271" s="20"/>
      <c r="T271" s="20"/>
      <c r="U271" s="20"/>
      <c r="V271" s="20"/>
    </row>
    <row r="272" spans="1:22" ht="34.5" customHeight="1">
      <c r="A272" s="47"/>
      <c r="B272" s="47"/>
      <c r="C272" s="83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S272" s="20"/>
      <c r="T272" s="20"/>
      <c r="U272" s="20"/>
      <c r="V272" s="20"/>
    </row>
    <row r="273" spans="1:22" ht="34.5" customHeight="1">
      <c r="A273" s="47"/>
      <c r="B273" s="47"/>
      <c r="C273" s="83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S273" s="20"/>
      <c r="T273" s="20"/>
      <c r="U273" s="20"/>
      <c r="V273" s="20"/>
    </row>
    <row r="274" spans="1:22" ht="34.5" customHeight="1">
      <c r="A274" s="47"/>
      <c r="B274" s="47"/>
      <c r="C274" s="83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S274" s="20"/>
      <c r="T274" s="20"/>
      <c r="U274" s="20"/>
      <c r="V274" s="20"/>
    </row>
    <row r="275" spans="1:22" ht="34.5" customHeight="1">
      <c r="A275" s="47"/>
      <c r="B275" s="47"/>
      <c r="C275" s="83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S275" s="20"/>
      <c r="T275" s="20"/>
      <c r="U275" s="20"/>
      <c r="V275" s="20"/>
    </row>
    <row r="276" spans="1:22" ht="34.5" customHeight="1">
      <c r="A276" s="47"/>
      <c r="B276" s="47"/>
      <c r="C276" s="83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S276" s="20"/>
      <c r="T276" s="20"/>
      <c r="U276" s="20"/>
      <c r="V276" s="20"/>
    </row>
    <row r="277" spans="1:22" ht="34.5" customHeight="1">
      <c r="A277" s="47"/>
      <c r="B277" s="47"/>
      <c r="C277" s="83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S277" s="20"/>
      <c r="T277" s="20"/>
      <c r="U277" s="20"/>
      <c r="V277" s="20"/>
    </row>
    <row r="278" spans="1:22" ht="34.5" customHeight="1">
      <c r="A278" s="47"/>
      <c r="B278" s="47"/>
      <c r="C278" s="83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S278" s="20"/>
      <c r="T278" s="20"/>
      <c r="U278" s="20"/>
      <c r="V278" s="20"/>
    </row>
    <row r="279" spans="1:22" ht="34.5" customHeight="1">
      <c r="A279" s="47"/>
      <c r="B279" s="47"/>
      <c r="C279" s="83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S279" s="20"/>
      <c r="T279" s="20"/>
      <c r="U279" s="20"/>
      <c r="V279" s="20"/>
    </row>
    <row r="280" spans="1:22" ht="34.5" customHeight="1">
      <c r="A280" s="47"/>
      <c r="B280" s="47"/>
      <c r="C280" s="83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S280" s="20"/>
      <c r="T280" s="20"/>
      <c r="U280" s="20"/>
      <c r="V280" s="20"/>
    </row>
    <row r="281" spans="1:22" ht="34.5" customHeight="1">
      <c r="A281" s="47"/>
      <c r="B281" s="47"/>
      <c r="C281" s="83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S281" s="20"/>
      <c r="T281" s="20"/>
      <c r="U281" s="20"/>
      <c r="V281" s="20"/>
    </row>
    <row r="282" spans="1:22" ht="34.5" customHeight="1">
      <c r="A282" s="47"/>
      <c r="B282" s="47"/>
      <c r="C282" s="83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S282" s="20"/>
      <c r="T282" s="20"/>
      <c r="U282" s="20"/>
      <c r="V282" s="20"/>
    </row>
    <row r="283" spans="1:22" ht="34.5" customHeight="1">
      <c r="A283" s="47"/>
      <c r="B283" s="47"/>
      <c r="C283" s="83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S283" s="20"/>
      <c r="T283" s="20"/>
      <c r="U283" s="20"/>
      <c r="V283" s="20"/>
    </row>
    <row r="284" spans="1:22" ht="34.5" customHeight="1">
      <c r="A284" s="47"/>
      <c r="B284" s="47"/>
      <c r="C284" s="83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S284" s="20"/>
      <c r="T284" s="20"/>
      <c r="U284" s="20"/>
      <c r="V284" s="20"/>
    </row>
    <row r="285" spans="1:22" ht="34.5" customHeight="1">
      <c r="A285" s="47"/>
      <c r="B285" s="47"/>
      <c r="C285" s="83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S285" s="20"/>
      <c r="T285" s="20"/>
      <c r="U285" s="20"/>
      <c r="V285" s="20"/>
    </row>
    <row r="286" spans="1:22" ht="34.5" customHeight="1">
      <c r="A286" s="47"/>
      <c r="B286" s="47"/>
      <c r="C286" s="83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S286" s="20"/>
      <c r="T286" s="20"/>
      <c r="U286" s="20"/>
      <c r="V286" s="20"/>
    </row>
    <row r="287" spans="1:22" ht="34.5" customHeight="1">
      <c r="A287" s="47"/>
      <c r="B287" s="47"/>
      <c r="C287" s="83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S287" s="20"/>
      <c r="T287" s="20"/>
      <c r="U287" s="20"/>
      <c r="V287" s="20"/>
    </row>
    <row r="288" spans="1:22" ht="34.5" customHeight="1">
      <c r="A288" s="47"/>
      <c r="B288" s="47"/>
      <c r="C288" s="83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S288" s="20"/>
      <c r="T288" s="20"/>
      <c r="U288" s="20"/>
      <c r="V288" s="20"/>
    </row>
    <row r="289" spans="1:22" ht="34.5" customHeight="1">
      <c r="A289" s="47"/>
      <c r="B289" s="47"/>
      <c r="C289" s="83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S289" s="20"/>
      <c r="T289" s="20"/>
      <c r="U289" s="20"/>
      <c r="V289" s="20"/>
    </row>
    <row r="290" spans="1:22" ht="34.5" customHeight="1">
      <c r="A290" s="47"/>
      <c r="B290" s="47"/>
      <c r="C290" s="83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S290" s="20"/>
      <c r="T290" s="20"/>
      <c r="U290" s="20"/>
      <c r="V290" s="20"/>
    </row>
    <row r="291" spans="1:22" ht="34.5" customHeight="1">
      <c r="A291" s="47"/>
      <c r="B291" s="47"/>
      <c r="C291" s="83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S291" s="20"/>
      <c r="T291" s="20"/>
      <c r="U291" s="20"/>
      <c r="V291" s="20"/>
    </row>
    <row r="292" spans="1:22" ht="34.5" customHeight="1">
      <c r="A292" s="47"/>
      <c r="B292" s="47"/>
      <c r="C292" s="83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S292" s="20"/>
      <c r="T292" s="20"/>
      <c r="U292" s="20"/>
      <c r="V292" s="20"/>
    </row>
    <row r="293" spans="1:22" ht="34.5" customHeight="1">
      <c r="A293" s="47"/>
      <c r="B293" s="47"/>
      <c r="C293" s="83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S293" s="20"/>
      <c r="T293" s="20"/>
      <c r="U293" s="20"/>
      <c r="V293" s="20"/>
    </row>
    <row r="294" spans="1:22" ht="34.5" customHeight="1">
      <c r="A294" s="47"/>
      <c r="B294" s="47"/>
      <c r="C294" s="83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S294" s="20"/>
      <c r="T294" s="20"/>
      <c r="U294" s="20"/>
      <c r="V294" s="20"/>
    </row>
    <row r="295" spans="1:22" ht="34.5" customHeight="1">
      <c r="A295" s="47"/>
      <c r="B295" s="47"/>
      <c r="C295" s="83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S295" s="20"/>
      <c r="T295" s="20"/>
      <c r="U295" s="20"/>
      <c r="V295" s="20"/>
    </row>
    <row r="296" spans="1:22" ht="34.5" customHeight="1">
      <c r="A296" s="47"/>
      <c r="B296" s="47"/>
      <c r="C296" s="83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S296" s="20"/>
      <c r="T296" s="20"/>
      <c r="U296" s="20"/>
      <c r="V296" s="20"/>
    </row>
    <row r="297" spans="1:22" ht="34.5" customHeight="1">
      <c r="A297" s="47"/>
      <c r="B297" s="47"/>
      <c r="C297" s="83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S297" s="20"/>
      <c r="T297" s="20"/>
      <c r="U297" s="20"/>
      <c r="V297" s="20"/>
    </row>
    <row r="298" spans="1:22" ht="34.5" customHeight="1">
      <c r="A298" s="47"/>
      <c r="B298" s="47"/>
      <c r="C298" s="83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S298" s="20"/>
      <c r="T298" s="20"/>
      <c r="U298" s="20"/>
      <c r="V298" s="20"/>
    </row>
    <row r="299" spans="1:22" ht="34.5" customHeight="1">
      <c r="A299" s="47"/>
      <c r="B299" s="47"/>
      <c r="C299" s="83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S299" s="20"/>
      <c r="T299" s="20"/>
      <c r="U299" s="20"/>
      <c r="V299" s="20"/>
    </row>
    <row r="300" spans="1:22" ht="34.5" customHeight="1">
      <c r="A300" s="47"/>
      <c r="B300" s="47"/>
      <c r="C300" s="83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S300" s="20"/>
      <c r="T300" s="20"/>
      <c r="U300" s="20"/>
      <c r="V300" s="20"/>
    </row>
    <row r="301" spans="1:22" ht="34.5" customHeight="1">
      <c r="A301" s="47"/>
      <c r="B301" s="47"/>
      <c r="C301" s="83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S301" s="20"/>
      <c r="T301" s="20"/>
      <c r="U301" s="20"/>
      <c r="V301" s="20"/>
    </row>
    <row r="302" spans="1:22" ht="34.5" customHeight="1">
      <c r="A302" s="47"/>
      <c r="B302" s="47"/>
      <c r="C302" s="83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S302" s="20"/>
      <c r="T302" s="20"/>
      <c r="U302" s="20"/>
      <c r="V302" s="20"/>
    </row>
    <row r="303" spans="1:22" ht="34.5" customHeight="1">
      <c r="A303" s="47"/>
      <c r="B303" s="47"/>
      <c r="C303" s="83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S303" s="20"/>
      <c r="T303" s="20"/>
      <c r="U303" s="20"/>
      <c r="V303" s="20"/>
    </row>
    <row r="304" spans="1:22" ht="34.5" customHeight="1">
      <c r="A304" s="47"/>
      <c r="B304" s="47"/>
      <c r="C304" s="83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S304" s="20"/>
      <c r="T304" s="20"/>
      <c r="U304" s="20"/>
      <c r="V304" s="20"/>
    </row>
    <row r="305" spans="1:22" ht="34.5" customHeight="1">
      <c r="A305" s="47"/>
      <c r="B305" s="47"/>
      <c r="C305" s="83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S305" s="20"/>
      <c r="T305" s="20"/>
      <c r="U305" s="20"/>
      <c r="V305" s="20"/>
    </row>
    <row r="306" spans="1:22" ht="34.5" customHeight="1">
      <c r="A306" s="47"/>
      <c r="B306" s="47"/>
      <c r="C306" s="83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S306" s="20"/>
      <c r="T306" s="20"/>
      <c r="U306" s="20"/>
      <c r="V306" s="20"/>
    </row>
    <row r="307" spans="1:22" ht="34.5" customHeight="1">
      <c r="A307" s="47"/>
      <c r="B307" s="47"/>
      <c r="C307" s="83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S307" s="20"/>
      <c r="T307" s="20"/>
      <c r="U307" s="20"/>
      <c r="V307" s="20"/>
    </row>
    <row r="308" spans="1:22" ht="34.5" customHeight="1">
      <c r="A308" s="47"/>
      <c r="B308" s="47"/>
      <c r="C308" s="83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S308" s="20"/>
      <c r="T308" s="20"/>
      <c r="U308" s="20"/>
      <c r="V308" s="20"/>
    </row>
    <row r="309" spans="1:22" ht="34.5" customHeight="1">
      <c r="A309" s="47"/>
      <c r="B309" s="47"/>
      <c r="C309" s="83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S309" s="20"/>
      <c r="T309" s="20"/>
      <c r="U309" s="20"/>
      <c r="V309" s="20"/>
    </row>
    <row r="310" spans="1:22" ht="34.5" customHeight="1">
      <c r="A310" s="47"/>
      <c r="B310" s="47"/>
      <c r="C310" s="83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S310" s="20"/>
      <c r="T310" s="20"/>
      <c r="U310" s="20"/>
      <c r="V310" s="20"/>
    </row>
    <row r="311" spans="1:22" ht="34.5" customHeight="1">
      <c r="A311" s="47"/>
      <c r="B311" s="47"/>
      <c r="C311" s="83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S311" s="20"/>
      <c r="T311" s="20"/>
      <c r="U311" s="20"/>
      <c r="V311" s="20"/>
    </row>
    <row r="312" spans="1:22" ht="34.5" customHeight="1">
      <c r="A312" s="47"/>
      <c r="B312" s="47"/>
      <c r="C312" s="83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S312" s="20"/>
      <c r="T312" s="20"/>
      <c r="U312" s="20"/>
      <c r="V312" s="20"/>
    </row>
    <row r="313" spans="1:22" ht="34.5" customHeight="1">
      <c r="A313" s="47"/>
      <c r="B313" s="47"/>
      <c r="C313" s="83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S313" s="20"/>
      <c r="T313" s="20"/>
      <c r="U313" s="20"/>
      <c r="V313" s="20"/>
    </row>
    <row r="314" spans="1:22" ht="34.5" customHeight="1">
      <c r="A314" s="47"/>
      <c r="B314" s="47"/>
      <c r="C314" s="83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S314" s="20"/>
      <c r="T314" s="20"/>
      <c r="U314" s="20"/>
      <c r="V314" s="20"/>
    </row>
    <row r="315" spans="1:22" ht="34.5" customHeight="1">
      <c r="A315" s="47"/>
      <c r="B315" s="47"/>
      <c r="C315" s="83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S315" s="20"/>
      <c r="T315" s="20"/>
      <c r="U315" s="20"/>
      <c r="V315" s="20"/>
    </row>
    <row r="316" spans="1:22" ht="34.5" customHeight="1">
      <c r="A316" s="47"/>
      <c r="B316" s="47"/>
      <c r="C316" s="83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S316" s="20"/>
      <c r="T316" s="20"/>
      <c r="U316" s="20"/>
      <c r="V316" s="20"/>
    </row>
    <row r="317" spans="1:22" ht="34.5" customHeight="1">
      <c r="A317" s="47"/>
      <c r="B317" s="47"/>
      <c r="C317" s="83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S317" s="20"/>
      <c r="T317" s="20"/>
      <c r="U317" s="20"/>
      <c r="V317" s="20"/>
    </row>
    <row r="318" spans="1:22" ht="34.5" customHeight="1">
      <c r="A318" s="47"/>
      <c r="B318" s="47"/>
      <c r="C318" s="83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S318" s="20"/>
      <c r="T318" s="20"/>
      <c r="U318" s="20"/>
      <c r="V318" s="20"/>
    </row>
    <row r="319" spans="1:22" ht="34.5" customHeight="1">
      <c r="A319" s="47"/>
      <c r="B319" s="47"/>
      <c r="C319" s="83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S319" s="20"/>
      <c r="T319" s="20"/>
      <c r="U319" s="20"/>
      <c r="V319" s="20"/>
    </row>
    <row r="320" spans="1:22" ht="34.5" customHeight="1">
      <c r="A320" s="47"/>
      <c r="B320" s="47"/>
      <c r="C320" s="83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S320" s="20"/>
      <c r="T320" s="20"/>
      <c r="U320" s="20"/>
      <c r="V320" s="20"/>
    </row>
    <row r="321" spans="1:22" ht="34.5" customHeight="1">
      <c r="A321" s="47"/>
      <c r="B321" s="47"/>
      <c r="C321" s="83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S321" s="20"/>
      <c r="T321" s="20"/>
      <c r="U321" s="20"/>
      <c r="V321" s="20"/>
    </row>
    <row r="322" spans="1:22" ht="34.5" customHeight="1">
      <c r="A322" s="47"/>
      <c r="B322" s="47"/>
      <c r="C322" s="83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S322" s="20"/>
      <c r="T322" s="20"/>
      <c r="U322" s="20"/>
      <c r="V322" s="20"/>
    </row>
    <row r="323" spans="1:22" ht="34.5" customHeight="1">
      <c r="A323" s="47"/>
      <c r="B323" s="47"/>
      <c r="C323" s="83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S323" s="20"/>
      <c r="T323" s="20"/>
      <c r="U323" s="20"/>
      <c r="V323" s="20"/>
    </row>
    <row r="324" spans="1:22" ht="34.5" customHeight="1">
      <c r="A324" s="47"/>
      <c r="B324" s="47"/>
      <c r="C324" s="83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S324" s="20"/>
      <c r="T324" s="20"/>
      <c r="U324" s="20"/>
      <c r="V324" s="20"/>
    </row>
    <row r="325" spans="1:22" ht="34.5" customHeight="1">
      <c r="A325" s="47"/>
      <c r="B325" s="47"/>
      <c r="C325" s="83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S325" s="20"/>
      <c r="T325" s="20"/>
      <c r="U325" s="20"/>
      <c r="V325" s="20"/>
    </row>
    <row r="326" spans="1:22" ht="34.5" customHeight="1">
      <c r="A326" s="47"/>
      <c r="B326" s="47"/>
      <c r="C326" s="83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S326" s="20"/>
      <c r="T326" s="20"/>
      <c r="U326" s="20"/>
      <c r="V326" s="20"/>
    </row>
    <row r="327" spans="1:22" ht="34.5" customHeight="1">
      <c r="A327" s="47"/>
      <c r="B327" s="47"/>
      <c r="C327" s="83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S327" s="20"/>
      <c r="T327" s="20"/>
      <c r="U327" s="20"/>
      <c r="V327" s="20"/>
    </row>
    <row r="328" spans="1:22" ht="34.5" customHeight="1">
      <c r="A328" s="47"/>
      <c r="B328" s="47"/>
      <c r="C328" s="83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S328" s="20"/>
      <c r="T328" s="20"/>
      <c r="U328" s="20"/>
      <c r="V328" s="20"/>
    </row>
    <row r="329" spans="1:22" ht="34.5" customHeight="1">
      <c r="A329" s="47"/>
      <c r="B329" s="47"/>
      <c r="C329" s="83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S329" s="20"/>
      <c r="T329" s="20"/>
      <c r="U329" s="20"/>
      <c r="V329" s="20"/>
    </row>
    <row r="330" spans="1:22" ht="34.5" customHeight="1">
      <c r="A330" s="47"/>
      <c r="B330" s="47"/>
      <c r="C330" s="83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S330" s="20"/>
      <c r="T330" s="20"/>
      <c r="U330" s="20"/>
      <c r="V330" s="20"/>
    </row>
    <row r="331" spans="1:22" ht="34.5" customHeight="1">
      <c r="A331" s="47"/>
      <c r="B331" s="47"/>
      <c r="C331" s="83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S331" s="20"/>
      <c r="T331" s="20"/>
      <c r="U331" s="20"/>
      <c r="V331" s="20"/>
    </row>
    <row r="332" spans="1:22" ht="34.5" customHeight="1">
      <c r="A332" s="47"/>
      <c r="B332" s="47"/>
      <c r="C332" s="83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S332" s="20"/>
      <c r="T332" s="20"/>
      <c r="U332" s="20"/>
      <c r="V332" s="20"/>
    </row>
    <row r="333" spans="1:22" ht="34.5" customHeight="1">
      <c r="A333" s="47"/>
      <c r="B333" s="47"/>
      <c r="C333" s="83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S333" s="20"/>
      <c r="T333" s="20"/>
      <c r="U333" s="20"/>
      <c r="V333" s="20"/>
    </row>
    <row r="334" spans="1:22" ht="34.5" customHeight="1">
      <c r="A334" s="47"/>
      <c r="B334" s="47"/>
      <c r="C334" s="83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S334" s="20"/>
      <c r="T334" s="20"/>
      <c r="U334" s="20"/>
      <c r="V334" s="20"/>
    </row>
    <row r="335" spans="1:22" ht="34.5" customHeight="1">
      <c r="A335" s="47"/>
      <c r="B335" s="47"/>
      <c r="C335" s="83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S335" s="20"/>
      <c r="T335" s="20"/>
      <c r="U335" s="20"/>
      <c r="V335" s="20"/>
    </row>
    <row r="336" spans="1:22" ht="34.5" customHeight="1">
      <c r="A336" s="47"/>
      <c r="B336" s="47"/>
      <c r="C336" s="83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S336" s="20"/>
      <c r="T336" s="20"/>
      <c r="U336" s="20"/>
      <c r="V336" s="20"/>
    </row>
    <row r="337" spans="1:22" ht="34.5" customHeight="1">
      <c r="A337" s="47"/>
      <c r="B337" s="47"/>
      <c r="C337" s="83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S337" s="20"/>
      <c r="T337" s="20"/>
      <c r="U337" s="20"/>
      <c r="V337" s="20"/>
    </row>
    <row r="338" spans="1:22" ht="34.5" customHeight="1">
      <c r="A338" s="47"/>
      <c r="B338" s="47"/>
      <c r="C338" s="83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S338" s="20"/>
      <c r="T338" s="20"/>
      <c r="U338" s="20"/>
      <c r="V338" s="20"/>
    </row>
    <row r="339" spans="1:22" ht="34.5" customHeight="1">
      <c r="A339" s="47"/>
      <c r="B339" s="47"/>
      <c r="C339" s="83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S339" s="20"/>
      <c r="T339" s="20"/>
      <c r="U339" s="20"/>
      <c r="V339" s="20"/>
    </row>
    <row r="340" spans="1:22" ht="34.5" customHeight="1">
      <c r="A340" s="47"/>
      <c r="B340" s="47"/>
      <c r="C340" s="83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S340" s="20"/>
      <c r="T340" s="20"/>
      <c r="U340" s="20"/>
      <c r="V340" s="20"/>
    </row>
    <row r="341" spans="1:22" ht="34.5" customHeight="1">
      <c r="A341" s="47"/>
      <c r="B341" s="47"/>
      <c r="C341" s="83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S341" s="20"/>
      <c r="T341" s="20"/>
      <c r="U341" s="20"/>
      <c r="V341" s="20"/>
    </row>
    <row r="342" spans="1:22" ht="34.5" customHeight="1">
      <c r="A342" s="47"/>
      <c r="B342" s="47"/>
      <c r="C342" s="83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S342" s="20"/>
      <c r="T342" s="20"/>
      <c r="U342" s="20"/>
      <c r="V342" s="20"/>
    </row>
    <row r="343" spans="1:22" ht="34.5" customHeight="1">
      <c r="A343" s="47"/>
      <c r="B343" s="47"/>
      <c r="C343" s="83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S343" s="20"/>
      <c r="T343" s="20"/>
      <c r="U343" s="20"/>
      <c r="V343" s="20"/>
    </row>
    <row r="344" spans="1:22" ht="34.5" customHeight="1">
      <c r="A344" s="47"/>
      <c r="B344" s="47"/>
      <c r="C344" s="83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S344" s="20"/>
      <c r="T344" s="20"/>
      <c r="U344" s="20"/>
      <c r="V344" s="20"/>
    </row>
    <row r="345" spans="1:22" ht="34.5" customHeight="1">
      <c r="A345" s="47"/>
      <c r="B345" s="47"/>
      <c r="C345" s="83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S345" s="20"/>
      <c r="T345" s="20"/>
      <c r="U345" s="20"/>
      <c r="V345" s="20"/>
    </row>
    <row r="346" spans="1:22" ht="34.5" customHeight="1">
      <c r="A346" s="47"/>
      <c r="B346" s="47"/>
      <c r="C346" s="83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S346" s="20"/>
      <c r="T346" s="20"/>
      <c r="U346" s="20"/>
      <c r="V346" s="20"/>
    </row>
    <row r="347" spans="1:22" ht="34.5" customHeight="1">
      <c r="A347" s="47"/>
      <c r="B347" s="47"/>
      <c r="C347" s="83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S347" s="20"/>
      <c r="T347" s="20"/>
      <c r="U347" s="20"/>
      <c r="V347" s="20"/>
    </row>
    <row r="348" spans="1:22" ht="34.5" customHeight="1">
      <c r="A348" s="47"/>
      <c r="B348" s="47"/>
      <c r="C348" s="83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S348" s="20"/>
      <c r="T348" s="20"/>
      <c r="U348" s="20"/>
      <c r="V348" s="20"/>
    </row>
    <row r="349" spans="1:22" ht="34.5" customHeight="1">
      <c r="A349" s="47"/>
      <c r="B349" s="47"/>
      <c r="C349" s="83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S349" s="20"/>
      <c r="T349" s="20"/>
      <c r="U349" s="20"/>
      <c r="V349" s="20"/>
    </row>
    <row r="350" spans="1:22" ht="34.5" customHeight="1">
      <c r="A350" s="47"/>
      <c r="B350" s="47"/>
      <c r="C350" s="83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S350" s="20"/>
      <c r="T350" s="20"/>
      <c r="U350" s="20"/>
      <c r="V350" s="20"/>
    </row>
    <row r="351" spans="1:22" ht="34.5" customHeight="1">
      <c r="A351" s="47"/>
      <c r="B351" s="47"/>
      <c r="C351" s="83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S351" s="20"/>
      <c r="T351" s="20"/>
      <c r="U351" s="20"/>
      <c r="V351" s="20"/>
    </row>
    <row r="352" spans="1:22" ht="34.5" customHeight="1">
      <c r="A352" s="47"/>
      <c r="B352" s="47"/>
      <c r="C352" s="83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S352" s="20"/>
      <c r="T352" s="20"/>
      <c r="U352" s="20"/>
      <c r="V352" s="20"/>
    </row>
    <row r="353" spans="1:22" ht="34.5" customHeight="1">
      <c r="A353" s="47"/>
      <c r="B353" s="47"/>
      <c r="C353" s="83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S353" s="20"/>
      <c r="T353" s="20"/>
      <c r="U353" s="20"/>
      <c r="V353" s="20"/>
    </row>
    <row r="354" spans="1:22" ht="34.5" customHeight="1">
      <c r="A354" s="47"/>
      <c r="B354" s="47"/>
      <c r="C354" s="83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S354" s="20"/>
      <c r="T354" s="20"/>
      <c r="U354" s="20"/>
      <c r="V354" s="20"/>
    </row>
    <row r="355" spans="1:22" ht="34.5" customHeight="1">
      <c r="A355" s="47"/>
      <c r="B355" s="47"/>
      <c r="C355" s="83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S355" s="20"/>
      <c r="T355" s="20"/>
      <c r="U355" s="20"/>
      <c r="V355" s="20"/>
    </row>
    <row r="356" spans="1:22" ht="34.5" customHeight="1">
      <c r="A356" s="47"/>
      <c r="B356" s="47"/>
      <c r="C356" s="83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S356" s="20"/>
      <c r="T356" s="20"/>
      <c r="U356" s="20"/>
      <c r="V356" s="20"/>
    </row>
    <row r="357" spans="1:22" ht="34.5" customHeight="1">
      <c r="A357" s="47"/>
      <c r="B357" s="47"/>
      <c r="C357" s="83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S357" s="20"/>
      <c r="T357" s="20"/>
      <c r="U357" s="20"/>
      <c r="V357" s="20"/>
    </row>
    <row r="358" spans="1:22" ht="34.5" customHeight="1">
      <c r="A358" s="47"/>
      <c r="B358" s="47"/>
      <c r="C358" s="83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S358" s="20"/>
      <c r="T358" s="20"/>
      <c r="U358" s="20"/>
      <c r="V358" s="20"/>
    </row>
    <row r="359" spans="1:22" ht="34.5" customHeight="1">
      <c r="A359" s="47"/>
      <c r="B359" s="47"/>
      <c r="C359" s="83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S359" s="20"/>
      <c r="T359" s="20"/>
      <c r="U359" s="20"/>
      <c r="V359" s="20"/>
    </row>
    <row r="360" spans="1:22" ht="34.5" customHeight="1">
      <c r="A360" s="47"/>
      <c r="B360" s="47"/>
      <c r="C360" s="83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S360" s="20"/>
      <c r="T360" s="20"/>
      <c r="U360" s="20"/>
      <c r="V360" s="20"/>
    </row>
    <row r="361" spans="1:22" ht="34.5" customHeight="1">
      <c r="A361" s="47"/>
      <c r="B361" s="47"/>
      <c r="C361" s="83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S361" s="20"/>
      <c r="T361" s="20"/>
      <c r="U361" s="20"/>
      <c r="V361" s="20"/>
    </row>
    <row r="362" spans="1:22" ht="34.5" customHeight="1">
      <c r="A362" s="47"/>
      <c r="B362" s="47"/>
      <c r="C362" s="83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S362" s="20"/>
      <c r="T362" s="20"/>
      <c r="U362" s="20"/>
      <c r="V362" s="20"/>
    </row>
    <row r="363" spans="1:22" ht="34.5" customHeight="1">
      <c r="A363" s="47"/>
      <c r="B363" s="47"/>
      <c r="C363" s="83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S363" s="20"/>
      <c r="T363" s="20"/>
      <c r="U363" s="20"/>
      <c r="V363" s="20"/>
    </row>
    <row r="364" spans="1:22" ht="34.5" customHeight="1">
      <c r="A364" s="47"/>
      <c r="B364" s="47"/>
      <c r="C364" s="83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S364" s="20"/>
      <c r="T364" s="20"/>
      <c r="U364" s="20"/>
      <c r="V364" s="20"/>
    </row>
    <row r="365" spans="1:22" ht="34.5" customHeight="1">
      <c r="A365" s="47"/>
      <c r="B365" s="47"/>
      <c r="C365" s="83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S365" s="20"/>
      <c r="T365" s="20"/>
      <c r="U365" s="20"/>
      <c r="V365" s="20"/>
    </row>
    <row r="366" spans="1:22" ht="34.5" customHeight="1">
      <c r="A366" s="47"/>
      <c r="B366" s="47"/>
      <c r="C366" s="83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S366" s="20"/>
      <c r="T366" s="20"/>
      <c r="U366" s="20"/>
      <c r="V366" s="20"/>
    </row>
    <row r="367" spans="1:22" ht="34.5" customHeight="1">
      <c r="A367" s="47"/>
      <c r="B367" s="47"/>
      <c r="C367" s="83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S367" s="20"/>
      <c r="T367" s="20"/>
      <c r="U367" s="20"/>
      <c r="V367" s="20"/>
    </row>
    <row r="368" spans="1:22" ht="34.5" customHeight="1">
      <c r="A368" s="47"/>
      <c r="B368" s="47"/>
      <c r="C368" s="83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S368" s="20"/>
      <c r="T368" s="20"/>
      <c r="U368" s="20"/>
      <c r="V368" s="20"/>
    </row>
    <row r="369" spans="1:22" ht="34.5" customHeight="1">
      <c r="A369" s="47"/>
      <c r="B369" s="47"/>
      <c r="C369" s="83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S369" s="20"/>
      <c r="T369" s="20"/>
      <c r="U369" s="20"/>
      <c r="V369" s="20"/>
    </row>
    <row r="370" spans="1:22" ht="34.5" customHeight="1">
      <c r="A370" s="47"/>
      <c r="B370" s="47"/>
      <c r="C370" s="83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S370" s="20"/>
      <c r="T370" s="20"/>
      <c r="U370" s="20"/>
      <c r="V370" s="20"/>
    </row>
    <row r="371" spans="1:22" ht="34.5" customHeight="1">
      <c r="A371" s="47"/>
      <c r="B371" s="47"/>
      <c r="C371" s="83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S371" s="20"/>
      <c r="T371" s="20"/>
      <c r="U371" s="20"/>
      <c r="V371" s="20"/>
    </row>
    <row r="372" spans="1:22" ht="34.5" customHeight="1">
      <c r="A372" s="47"/>
      <c r="B372" s="47"/>
      <c r="C372" s="83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S372" s="20"/>
      <c r="T372" s="20"/>
      <c r="U372" s="20"/>
      <c r="V372" s="20"/>
    </row>
    <row r="373" spans="1:22" ht="34.5" customHeight="1">
      <c r="A373" s="47"/>
      <c r="B373" s="47"/>
      <c r="C373" s="83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S373" s="20"/>
      <c r="T373" s="20"/>
      <c r="U373" s="20"/>
      <c r="V373" s="20"/>
    </row>
    <row r="374" spans="1:22" ht="34.5" customHeight="1">
      <c r="A374" s="47"/>
      <c r="B374" s="47"/>
      <c r="C374" s="83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S374" s="20"/>
      <c r="T374" s="20"/>
      <c r="U374" s="20"/>
      <c r="V374" s="20"/>
    </row>
    <row r="375" spans="1:22" ht="34.5" customHeight="1">
      <c r="A375" s="47"/>
      <c r="B375" s="47"/>
      <c r="C375" s="83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S375" s="20"/>
      <c r="T375" s="20"/>
      <c r="U375" s="20"/>
      <c r="V375" s="20"/>
    </row>
    <row r="376" spans="1:22" ht="34.5" customHeight="1">
      <c r="A376" s="47"/>
      <c r="B376" s="47"/>
      <c r="C376" s="83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S376" s="20"/>
      <c r="T376" s="20"/>
      <c r="U376" s="20"/>
      <c r="V376" s="20"/>
    </row>
    <row r="377" spans="1:22" ht="34.5" customHeight="1">
      <c r="A377" s="47"/>
      <c r="B377" s="47"/>
      <c r="C377" s="83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S377" s="20"/>
      <c r="T377" s="20"/>
      <c r="U377" s="20"/>
      <c r="V377" s="20"/>
    </row>
    <row r="378" spans="1:22" ht="34.5" customHeight="1">
      <c r="A378" s="47"/>
      <c r="B378" s="47"/>
      <c r="C378" s="83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S378" s="20"/>
      <c r="T378" s="20"/>
      <c r="U378" s="20"/>
      <c r="V378" s="20"/>
    </row>
    <row r="379" spans="1:22" ht="34.5" customHeight="1">
      <c r="A379" s="47"/>
      <c r="B379" s="47"/>
      <c r="C379" s="83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S379" s="20"/>
      <c r="T379" s="20"/>
      <c r="U379" s="20"/>
      <c r="V379" s="20"/>
    </row>
    <row r="380" spans="1:22" ht="34.5" customHeight="1">
      <c r="A380" s="47"/>
      <c r="B380" s="47"/>
      <c r="C380" s="83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S380" s="20"/>
      <c r="T380" s="20"/>
      <c r="U380" s="20"/>
      <c r="V380" s="20"/>
    </row>
    <row r="381" spans="1:22" ht="34.5" customHeight="1">
      <c r="A381" s="47"/>
      <c r="B381" s="47"/>
      <c r="C381" s="83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S381" s="20"/>
      <c r="T381" s="20"/>
      <c r="U381" s="20"/>
      <c r="V381" s="20"/>
    </row>
    <row r="382" spans="1:22" ht="34.5" customHeight="1">
      <c r="A382" s="47"/>
      <c r="B382" s="47"/>
      <c r="C382" s="83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S382" s="20"/>
      <c r="T382" s="20"/>
      <c r="U382" s="20"/>
      <c r="V382" s="20"/>
    </row>
    <row r="383" spans="1:22" ht="34.5" customHeight="1">
      <c r="A383" s="47"/>
      <c r="B383" s="47"/>
      <c r="C383" s="83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S383" s="20"/>
      <c r="T383" s="20"/>
      <c r="U383" s="20"/>
      <c r="V383" s="20"/>
    </row>
    <row r="384" spans="1:22" ht="34.5" customHeight="1">
      <c r="A384" s="47"/>
      <c r="B384" s="47"/>
      <c r="C384" s="83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S384" s="20"/>
      <c r="T384" s="20"/>
      <c r="U384" s="20"/>
      <c r="V384" s="20"/>
    </row>
    <row r="385" spans="1:22" ht="34.5" customHeight="1">
      <c r="A385" s="47"/>
      <c r="B385" s="47"/>
      <c r="C385" s="83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S385" s="20"/>
      <c r="T385" s="20"/>
      <c r="U385" s="20"/>
      <c r="V385" s="20"/>
    </row>
    <row r="386" spans="1:22" ht="34.5" customHeight="1">
      <c r="A386" s="47"/>
      <c r="B386" s="47"/>
      <c r="C386" s="83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S386" s="20"/>
      <c r="T386" s="20"/>
      <c r="U386" s="20"/>
      <c r="V386" s="20"/>
    </row>
    <row r="387" spans="1:22" ht="34.5" customHeight="1">
      <c r="A387" s="47"/>
      <c r="B387" s="47"/>
      <c r="C387" s="83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S387" s="20"/>
      <c r="T387" s="20"/>
      <c r="U387" s="20"/>
      <c r="V387" s="20"/>
    </row>
    <row r="388" spans="1:22" ht="34.5" customHeight="1">
      <c r="A388" s="47"/>
      <c r="B388" s="47"/>
      <c r="C388" s="83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S388" s="20"/>
      <c r="T388" s="20"/>
      <c r="U388" s="20"/>
      <c r="V388" s="20"/>
    </row>
    <row r="389" spans="1:22" ht="34.5" customHeight="1">
      <c r="A389" s="47"/>
      <c r="B389" s="47"/>
      <c r="C389" s="83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S389" s="20"/>
      <c r="T389" s="20"/>
      <c r="U389" s="20"/>
      <c r="V389" s="20"/>
    </row>
    <row r="390" spans="1:22" ht="34.5" customHeight="1">
      <c r="A390" s="47"/>
      <c r="B390" s="47"/>
      <c r="C390" s="83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S390" s="20"/>
      <c r="T390" s="20"/>
      <c r="U390" s="20"/>
      <c r="V390" s="20"/>
    </row>
    <row r="391" spans="1:22" ht="34.5" customHeight="1">
      <c r="A391" s="47"/>
      <c r="B391" s="47"/>
      <c r="C391" s="83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S391" s="20"/>
      <c r="T391" s="20"/>
      <c r="U391" s="20"/>
      <c r="V391" s="20"/>
    </row>
    <row r="392" spans="1:22" ht="34.5" customHeight="1">
      <c r="A392" s="47"/>
      <c r="B392" s="47"/>
      <c r="C392" s="83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S392" s="20"/>
      <c r="T392" s="20"/>
      <c r="U392" s="20"/>
      <c r="V392" s="20"/>
    </row>
    <row r="393" spans="1:22" ht="34.5" customHeight="1">
      <c r="A393" s="47"/>
      <c r="B393" s="47"/>
      <c r="C393" s="83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S393" s="20"/>
      <c r="T393" s="20"/>
      <c r="U393" s="20"/>
      <c r="V393" s="20"/>
    </row>
    <row r="394" spans="1:22" ht="34.5" customHeight="1">
      <c r="A394" s="47"/>
      <c r="B394" s="47"/>
      <c r="C394" s="83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S394" s="20"/>
      <c r="T394" s="20"/>
      <c r="U394" s="20"/>
      <c r="V394" s="20"/>
    </row>
    <row r="395" spans="1:22" ht="34.5" customHeight="1">
      <c r="A395" s="47"/>
      <c r="B395" s="47"/>
      <c r="C395" s="83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S395" s="20"/>
      <c r="T395" s="20"/>
      <c r="U395" s="20"/>
      <c r="V395" s="20"/>
    </row>
    <row r="396" spans="1:22" ht="34.5" customHeight="1">
      <c r="A396" s="47"/>
      <c r="B396" s="47"/>
      <c r="C396" s="83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S396" s="20"/>
      <c r="T396" s="20"/>
      <c r="U396" s="20"/>
      <c r="V396" s="20"/>
    </row>
    <row r="397" spans="1:22" ht="34.5" customHeight="1">
      <c r="A397" s="47"/>
      <c r="B397" s="47"/>
      <c r="C397" s="83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S397" s="20"/>
      <c r="T397" s="20"/>
      <c r="U397" s="20"/>
      <c r="V397" s="20"/>
    </row>
    <row r="398" spans="1:22" ht="34.5" customHeight="1">
      <c r="A398" s="47"/>
      <c r="B398" s="47"/>
      <c r="C398" s="83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S398" s="20"/>
      <c r="T398" s="20"/>
      <c r="U398" s="20"/>
      <c r="V398" s="20"/>
    </row>
    <row r="399" spans="1:22" ht="34.5" customHeight="1">
      <c r="A399" s="47"/>
      <c r="B399" s="47"/>
      <c r="C399" s="83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S399" s="20"/>
      <c r="T399" s="20"/>
      <c r="U399" s="20"/>
      <c r="V399" s="20"/>
    </row>
    <row r="400" spans="1:22" ht="34.5" customHeight="1">
      <c r="A400" s="47"/>
      <c r="B400" s="47"/>
      <c r="C400" s="83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S400" s="20"/>
      <c r="T400" s="20"/>
      <c r="U400" s="20"/>
      <c r="V400" s="20"/>
    </row>
    <row r="401" spans="1:22" ht="34.5" customHeight="1">
      <c r="A401" s="47"/>
      <c r="B401" s="47"/>
      <c r="C401" s="83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S401" s="20"/>
      <c r="T401" s="20"/>
      <c r="U401" s="20"/>
      <c r="V401" s="20"/>
    </row>
    <row r="402" spans="1:22" ht="34.5" customHeight="1">
      <c r="A402" s="47"/>
      <c r="B402" s="47"/>
      <c r="C402" s="83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S402" s="20"/>
      <c r="T402" s="20"/>
      <c r="U402" s="20"/>
      <c r="V402" s="20"/>
    </row>
    <row r="403" spans="1:22" ht="34.5" customHeight="1">
      <c r="A403" s="47"/>
      <c r="B403" s="47"/>
      <c r="C403" s="83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S403" s="20"/>
      <c r="T403" s="20"/>
      <c r="U403" s="20"/>
      <c r="V403" s="20"/>
    </row>
    <row r="404" spans="1:22" ht="34.5" customHeight="1">
      <c r="A404" s="47"/>
      <c r="B404" s="47"/>
      <c r="C404" s="83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S404" s="20"/>
      <c r="T404" s="20"/>
      <c r="U404" s="20"/>
      <c r="V404" s="20"/>
    </row>
    <row r="405" spans="1:22" ht="34.5" customHeight="1">
      <c r="A405" s="47"/>
      <c r="B405" s="47"/>
      <c r="C405" s="83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S405" s="20"/>
      <c r="T405" s="20"/>
      <c r="U405" s="20"/>
      <c r="V405" s="20"/>
    </row>
    <row r="406" spans="1:22" ht="34.5" customHeight="1">
      <c r="A406" s="47"/>
      <c r="B406" s="47"/>
      <c r="C406" s="83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S406" s="20"/>
      <c r="T406" s="20"/>
      <c r="U406" s="20"/>
      <c r="V406" s="20"/>
    </row>
    <row r="407" spans="1:22" ht="34.5" customHeight="1">
      <c r="A407" s="47"/>
      <c r="B407" s="47"/>
      <c r="C407" s="83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S407" s="20"/>
      <c r="T407" s="20"/>
      <c r="U407" s="20"/>
      <c r="V407" s="20"/>
    </row>
    <row r="408" spans="1:22" ht="34.5" customHeight="1">
      <c r="A408" s="47"/>
      <c r="B408" s="47"/>
      <c r="C408" s="83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S408" s="20"/>
      <c r="T408" s="20"/>
      <c r="U408" s="20"/>
      <c r="V408" s="20"/>
    </row>
    <row r="409" spans="1:22" ht="34.5" customHeight="1">
      <c r="A409" s="47"/>
      <c r="B409" s="47"/>
      <c r="C409" s="83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S409" s="20"/>
      <c r="T409" s="20"/>
      <c r="U409" s="20"/>
      <c r="V409" s="20"/>
    </row>
    <row r="410" spans="1:22" ht="34.5" customHeight="1">
      <c r="A410" s="47"/>
      <c r="B410" s="47"/>
      <c r="C410" s="83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S410" s="20"/>
      <c r="T410" s="20"/>
      <c r="U410" s="20"/>
      <c r="V410" s="20"/>
    </row>
    <row r="411" spans="1:22" ht="34.5" customHeight="1">
      <c r="A411" s="47"/>
      <c r="B411" s="47"/>
      <c r="C411" s="83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S411" s="20"/>
      <c r="T411" s="20"/>
      <c r="U411" s="20"/>
      <c r="V411" s="20"/>
    </row>
    <row r="412" spans="1:22" ht="34.5" customHeight="1">
      <c r="A412" s="47"/>
      <c r="B412" s="47"/>
      <c r="C412" s="83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S412" s="20"/>
      <c r="T412" s="20"/>
      <c r="U412" s="20"/>
      <c r="V412" s="20"/>
    </row>
    <row r="413" spans="1:22" ht="34.5" customHeight="1">
      <c r="A413" s="47"/>
      <c r="B413" s="47"/>
      <c r="C413" s="83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S413" s="20"/>
      <c r="T413" s="20"/>
      <c r="U413" s="20"/>
      <c r="V413" s="20"/>
    </row>
    <row r="414" spans="1:22" ht="34.5" customHeight="1">
      <c r="A414" s="47"/>
      <c r="B414" s="47"/>
      <c r="C414" s="83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S414" s="20"/>
      <c r="T414" s="20"/>
      <c r="U414" s="20"/>
      <c r="V414" s="20"/>
    </row>
    <row r="415" spans="1:22" ht="34.5" customHeight="1">
      <c r="A415" s="47"/>
      <c r="B415" s="47"/>
      <c r="C415" s="83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S415" s="20"/>
      <c r="T415" s="20"/>
      <c r="U415" s="20"/>
      <c r="V415" s="20"/>
    </row>
    <row r="416" spans="1:22" ht="34.5" customHeight="1">
      <c r="A416" s="47"/>
      <c r="B416" s="47"/>
      <c r="C416" s="83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S416" s="20"/>
      <c r="T416" s="20"/>
      <c r="U416" s="20"/>
      <c r="V416" s="20"/>
    </row>
    <row r="417" spans="1:22" ht="34.5" customHeight="1">
      <c r="A417" s="47"/>
      <c r="B417" s="47"/>
      <c r="C417" s="83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S417" s="20"/>
      <c r="T417" s="20"/>
      <c r="U417" s="20"/>
      <c r="V417" s="20"/>
    </row>
    <row r="418" spans="1:22" ht="34.5" customHeight="1">
      <c r="A418" s="47"/>
      <c r="B418" s="47"/>
      <c r="C418" s="83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S418" s="20"/>
      <c r="T418" s="20"/>
      <c r="U418" s="20"/>
      <c r="V418" s="20"/>
    </row>
    <row r="419" spans="1:22" ht="34.5" customHeight="1">
      <c r="A419" s="47"/>
      <c r="B419" s="47"/>
      <c r="C419" s="83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S419" s="20"/>
      <c r="T419" s="20"/>
      <c r="U419" s="20"/>
      <c r="V419" s="20"/>
    </row>
    <row r="420" spans="1:22" ht="34.5" customHeight="1">
      <c r="A420" s="47"/>
      <c r="B420" s="47"/>
      <c r="C420" s="83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S420" s="20"/>
      <c r="T420" s="20"/>
      <c r="U420" s="20"/>
      <c r="V420" s="20"/>
    </row>
    <row r="421" spans="1:22" ht="34.5" customHeight="1">
      <c r="A421" s="47"/>
      <c r="B421" s="47"/>
      <c r="C421" s="83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S421" s="20"/>
      <c r="T421" s="20"/>
      <c r="U421" s="20"/>
      <c r="V421" s="20"/>
    </row>
    <row r="422" spans="1:22" ht="34.5" customHeight="1">
      <c r="A422" s="47"/>
      <c r="B422" s="47"/>
      <c r="C422" s="83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S422" s="20"/>
      <c r="T422" s="20"/>
      <c r="U422" s="20"/>
      <c r="V422" s="20"/>
    </row>
    <row r="423" spans="1:22" ht="34.5" customHeight="1">
      <c r="A423" s="47"/>
      <c r="B423" s="47"/>
      <c r="C423" s="83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S423" s="20"/>
      <c r="T423" s="20"/>
      <c r="U423" s="20"/>
      <c r="V423" s="20"/>
    </row>
    <row r="424" spans="1:22" ht="34.5" customHeight="1">
      <c r="A424" s="47"/>
      <c r="B424" s="47"/>
      <c r="C424" s="83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S424" s="20"/>
      <c r="T424" s="20"/>
      <c r="U424" s="20"/>
      <c r="V424" s="20"/>
    </row>
    <row r="425" spans="1:22" ht="34.5" customHeight="1">
      <c r="A425" s="47"/>
      <c r="B425" s="47"/>
      <c r="C425" s="83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S425" s="20"/>
      <c r="T425" s="20"/>
      <c r="U425" s="20"/>
      <c r="V425" s="20"/>
    </row>
    <row r="426" spans="1:22" ht="34.5" customHeight="1">
      <c r="A426" s="47"/>
      <c r="B426" s="47"/>
      <c r="C426" s="83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S426" s="20"/>
      <c r="T426" s="20"/>
      <c r="U426" s="20"/>
      <c r="V426" s="20"/>
    </row>
    <row r="427" spans="1:22" ht="34.5" customHeight="1">
      <c r="A427" s="47"/>
      <c r="B427" s="47"/>
      <c r="C427" s="83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S427" s="20"/>
      <c r="T427" s="20"/>
      <c r="U427" s="20"/>
      <c r="V427" s="20"/>
    </row>
    <row r="428" spans="1:22" ht="34.5" customHeight="1">
      <c r="A428" s="47"/>
      <c r="B428" s="47"/>
      <c r="C428" s="83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S428" s="20"/>
      <c r="T428" s="20"/>
      <c r="U428" s="20"/>
      <c r="V428" s="20"/>
    </row>
    <row r="429" spans="1:22" ht="34.5" customHeight="1">
      <c r="A429" s="47"/>
      <c r="B429" s="47"/>
      <c r="C429" s="83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S429" s="20"/>
      <c r="T429" s="20"/>
      <c r="U429" s="20"/>
      <c r="V429" s="20"/>
    </row>
    <row r="430" spans="1:22" ht="34.5" customHeight="1">
      <c r="A430" s="47"/>
      <c r="B430" s="47"/>
      <c r="C430" s="83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S430" s="20"/>
      <c r="T430" s="20"/>
      <c r="U430" s="20"/>
      <c r="V430" s="20"/>
    </row>
    <row r="431" spans="1:22" ht="34.5" customHeight="1">
      <c r="A431" s="47"/>
      <c r="B431" s="47"/>
      <c r="C431" s="83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S431" s="20"/>
      <c r="T431" s="20"/>
      <c r="U431" s="20"/>
      <c r="V431" s="20"/>
    </row>
    <row r="432" spans="1:22" ht="34.5" customHeight="1">
      <c r="A432" s="47"/>
      <c r="B432" s="47"/>
      <c r="C432" s="83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S432" s="20"/>
      <c r="T432" s="20"/>
      <c r="U432" s="20"/>
      <c r="V432" s="20"/>
    </row>
    <row r="433" spans="1:22" ht="34.5" customHeight="1">
      <c r="A433" s="47"/>
      <c r="B433" s="47"/>
      <c r="C433" s="83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S433" s="20"/>
      <c r="T433" s="20"/>
      <c r="U433" s="20"/>
      <c r="V433" s="20"/>
    </row>
    <row r="434" spans="1:22" ht="34.5" customHeight="1">
      <c r="A434" s="47"/>
      <c r="B434" s="47"/>
      <c r="C434" s="83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S434" s="20"/>
      <c r="T434" s="20"/>
      <c r="U434" s="20"/>
      <c r="V434" s="20"/>
    </row>
    <row r="435" spans="1:22" ht="34.5" customHeight="1">
      <c r="A435" s="47"/>
      <c r="B435" s="47"/>
      <c r="C435" s="83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S435" s="20"/>
      <c r="T435" s="20"/>
      <c r="U435" s="20"/>
      <c r="V435" s="20"/>
    </row>
    <row r="436" spans="1:22" ht="34.5" customHeight="1">
      <c r="A436" s="47"/>
      <c r="B436" s="47"/>
      <c r="C436" s="83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S436" s="20"/>
      <c r="T436" s="20"/>
      <c r="U436" s="20"/>
      <c r="V436" s="20"/>
    </row>
    <row r="437" spans="1:22" ht="34.5" customHeight="1">
      <c r="A437" s="47"/>
      <c r="B437" s="47"/>
      <c r="C437" s="83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S437" s="20"/>
      <c r="T437" s="20"/>
      <c r="U437" s="20"/>
      <c r="V437" s="20"/>
    </row>
    <row r="438" spans="1:22" ht="34.5" customHeight="1">
      <c r="A438" s="47"/>
      <c r="B438" s="47"/>
      <c r="C438" s="83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S438" s="20"/>
      <c r="T438" s="20"/>
      <c r="U438" s="20"/>
      <c r="V438" s="20"/>
    </row>
    <row r="439" spans="1:22" ht="34.5" customHeight="1">
      <c r="A439" s="47"/>
      <c r="B439" s="47"/>
      <c r="C439" s="83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S439" s="20"/>
      <c r="T439" s="20"/>
      <c r="U439" s="20"/>
      <c r="V439" s="20"/>
    </row>
    <row r="440" spans="1:22" ht="34.5" customHeight="1">
      <c r="A440" s="47"/>
      <c r="B440" s="47"/>
      <c r="C440" s="83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S440" s="20"/>
      <c r="T440" s="20"/>
      <c r="U440" s="20"/>
      <c r="V440" s="20"/>
    </row>
    <row r="441" spans="1:22" ht="34.5" customHeight="1">
      <c r="A441" s="47"/>
      <c r="B441" s="47"/>
      <c r="C441" s="83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S441" s="20"/>
      <c r="T441" s="20"/>
      <c r="U441" s="20"/>
      <c r="V441" s="20"/>
    </row>
    <row r="442" spans="1:22" ht="34.5" customHeight="1">
      <c r="A442" s="47"/>
      <c r="B442" s="47"/>
      <c r="C442" s="83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S442" s="20"/>
      <c r="T442" s="20"/>
      <c r="U442" s="20"/>
      <c r="V442" s="20"/>
    </row>
    <row r="443" spans="1:22" ht="34.5" customHeight="1">
      <c r="A443" s="47"/>
      <c r="B443" s="47"/>
      <c r="C443" s="83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S443" s="20"/>
      <c r="T443" s="20"/>
      <c r="U443" s="20"/>
      <c r="V443" s="20"/>
    </row>
    <row r="444" spans="1:22" ht="34.5" customHeight="1">
      <c r="A444" s="47"/>
      <c r="B444" s="47"/>
      <c r="C444" s="83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S444" s="20"/>
      <c r="T444" s="20"/>
      <c r="U444" s="20"/>
      <c r="V444" s="20"/>
    </row>
    <row r="445" spans="1:22" ht="34.5" customHeight="1">
      <c r="A445" s="47"/>
      <c r="B445" s="47"/>
      <c r="C445" s="83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S445" s="20"/>
      <c r="T445" s="20"/>
      <c r="U445" s="20"/>
      <c r="V445" s="20"/>
    </row>
    <row r="446" spans="1:22" ht="34.5" customHeight="1">
      <c r="A446" s="47"/>
      <c r="B446" s="47"/>
      <c r="C446" s="83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S446" s="20"/>
      <c r="T446" s="20"/>
      <c r="U446" s="20"/>
      <c r="V446" s="20"/>
    </row>
    <row r="447" spans="1:22" ht="34.5" customHeight="1">
      <c r="A447" s="47"/>
      <c r="B447" s="47"/>
      <c r="C447" s="83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S447" s="20"/>
      <c r="T447" s="20"/>
      <c r="U447" s="20"/>
      <c r="V447" s="20"/>
    </row>
    <row r="448" spans="1:22" ht="34.5" customHeight="1">
      <c r="A448" s="47"/>
      <c r="B448" s="47"/>
      <c r="C448" s="83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S448" s="20"/>
      <c r="T448" s="20"/>
      <c r="U448" s="20"/>
      <c r="V448" s="20"/>
    </row>
    <row r="449" spans="1:22" ht="34.5" customHeight="1">
      <c r="A449" s="47"/>
      <c r="B449" s="47"/>
      <c r="C449" s="83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S449" s="20"/>
      <c r="T449" s="20"/>
      <c r="U449" s="20"/>
      <c r="V449" s="20"/>
    </row>
    <row r="450" spans="1:22" ht="34.5" customHeight="1">
      <c r="A450" s="47"/>
      <c r="B450" s="47"/>
      <c r="C450" s="83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S450" s="20"/>
      <c r="T450" s="20"/>
      <c r="U450" s="20"/>
      <c r="V450" s="20"/>
    </row>
    <row r="451" spans="1:22" ht="34.5" customHeight="1">
      <c r="A451" s="47"/>
      <c r="B451" s="47"/>
      <c r="C451" s="83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S451" s="20"/>
      <c r="T451" s="20"/>
      <c r="U451" s="20"/>
      <c r="V451" s="20"/>
    </row>
    <row r="452" spans="1:22" ht="34.5" customHeight="1">
      <c r="A452" s="47"/>
      <c r="B452" s="47"/>
      <c r="C452" s="83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S452" s="20"/>
      <c r="T452" s="20"/>
      <c r="U452" s="20"/>
      <c r="V452" s="20"/>
    </row>
    <row r="453" spans="1:22" ht="34.5" customHeight="1">
      <c r="A453" s="47"/>
      <c r="B453" s="47"/>
      <c r="C453" s="83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S453" s="20"/>
      <c r="T453" s="20"/>
      <c r="U453" s="20"/>
      <c r="V453" s="20"/>
    </row>
    <row r="454" spans="1:22" ht="34.5" customHeight="1">
      <c r="A454" s="47"/>
      <c r="B454" s="47"/>
      <c r="C454" s="83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S454" s="20"/>
      <c r="T454" s="20"/>
      <c r="U454" s="20"/>
      <c r="V454" s="20"/>
    </row>
    <row r="455" spans="1:22" ht="34.5" customHeight="1">
      <c r="A455" s="47"/>
      <c r="B455" s="47"/>
      <c r="C455" s="83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S455" s="20"/>
      <c r="T455" s="20"/>
      <c r="U455" s="20"/>
      <c r="V455" s="20"/>
    </row>
    <row r="456" spans="1:22" ht="34.5" customHeight="1">
      <c r="A456" s="47"/>
      <c r="B456" s="47"/>
      <c r="C456" s="83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S456" s="20"/>
      <c r="T456" s="20"/>
      <c r="U456" s="20"/>
      <c r="V456" s="20"/>
    </row>
    <row r="457" spans="1:22" ht="34.5" customHeight="1">
      <c r="A457" s="47"/>
      <c r="B457" s="47"/>
      <c r="C457" s="83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S457" s="20"/>
      <c r="T457" s="20"/>
      <c r="U457" s="20"/>
      <c r="V457" s="20"/>
    </row>
    <row r="458" spans="1:22" ht="34.5" customHeight="1">
      <c r="A458" s="47"/>
      <c r="B458" s="47"/>
      <c r="C458" s="83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S458" s="20"/>
      <c r="T458" s="20"/>
      <c r="U458" s="20"/>
      <c r="V458" s="20"/>
    </row>
    <row r="459" spans="1:22" ht="34.5" customHeight="1">
      <c r="A459" s="47"/>
      <c r="B459" s="47"/>
      <c r="C459" s="83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S459" s="20"/>
      <c r="T459" s="20"/>
      <c r="U459" s="20"/>
      <c r="V459" s="20"/>
    </row>
    <row r="460" spans="1:22" ht="34.5" customHeight="1">
      <c r="A460" s="47"/>
      <c r="B460" s="47"/>
      <c r="C460" s="83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S460" s="20"/>
      <c r="T460" s="20"/>
      <c r="U460" s="20"/>
      <c r="V460" s="20"/>
    </row>
    <row r="461" spans="1:22" ht="34.5" customHeight="1">
      <c r="A461" s="47"/>
      <c r="B461" s="47"/>
      <c r="C461" s="83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S461" s="20"/>
      <c r="T461" s="20"/>
      <c r="U461" s="20"/>
      <c r="V461" s="20"/>
    </row>
    <row r="462" spans="1:22" ht="34.5" customHeight="1">
      <c r="A462" s="47"/>
      <c r="B462" s="47"/>
      <c r="C462" s="83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S462" s="20"/>
      <c r="T462" s="20"/>
      <c r="U462" s="20"/>
      <c r="V462" s="20"/>
    </row>
    <row r="463" spans="1:22" ht="34.5" customHeight="1">
      <c r="A463" s="47"/>
      <c r="B463" s="47"/>
      <c r="C463" s="83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S463" s="20"/>
      <c r="T463" s="20"/>
      <c r="U463" s="20"/>
      <c r="V463" s="20"/>
    </row>
    <row r="464" spans="1:22" ht="34.5" customHeight="1">
      <c r="A464" s="47"/>
      <c r="B464" s="47"/>
      <c r="C464" s="83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S464" s="20"/>
      <c r="T464" s="20"/>
      <c r="U464" s="20"/>
      <c r="V464" s="20"/>
    </row>
    <row r="465" spans="1:22" ht="34.5" customHeight="1">
      <c r="A465" s="47"/>
      <c r="B465" s="47"/>
      <c r="C465" s="83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S465" s="20"/>
      <c r="T465" s="20"/>
      <c r="U465" s="20"/>
      <c r="V465" s="20"/>
    </row>
    <row r="466" spans="1:22" ht="34.5" customHeight="1">
      <c r="A466" s="47"/>
      <c r="B466" s="47"/>
      <c r="C466" s="83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S466" s="20"/>
      <c r="T466" s="20"/>
      <c r="U466" s="20"/>
      <c r="V466" s="20"/>
    </row>
    <row r="467" spans="1:22" ht="34.5" customHeight="1">
      <c r="A467" s="47"/>
      <c r="B467" s="47"/>
      <c r="C467" s="83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S467" s="20"/>
      <c r="T467" s="20"/>
      <c r="U467" s="20"/>
      <c r="V467" s="20"/>
    </row>
    <row r="468" spans="1:22" ht="34.5" customHeight="1">
      <c r="A468" s="47"/>
      <c r="B468" s="47"/>
      <c r="C468" s="83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S468" s="20"/>
      <c r="T468" s="20"/>
      <c r="U468" s="20"/>
      <c r="V468" s="20"/>
    </row>
    <row r="469" spans="1:22" ht="34.5" customHeight="1">
      <c r="A469" s="47"/>
      <c r="B469" s="47"/>
      <c r="C469" s="83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S469" s="20"/>
      <c r="T469" s="20"/>
      <c r="U469" s="20"/>
      <c r="V469" s="20"/>
    </row>
    <row r="470" spans="1:22" ht="34.5" customHeight="1">
      <c r="A470" s="47"/>
      <c r="B470" s="47"/>
      <c r="C470" s="83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S470" s="20"/>
      <c r="T470" s="20"/>
      <c r="U470" s="20"/>
      <c r="V470" s="20"/>
    </row>
    <row r="471" spans="1:22" ht="34.5" customHeight="1">
      <c r="A471" s="47"/>
      <c r="B471" s="47"/>
      <c r="C471" s="83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S471" s="20"/>
      <c r="T471" s="20"/>
      <c r="U471" s="20"/>
      <c r="V471" s="20"/>
    </row>
    <row r="472" spans="1:22" ht="34.5" customHeight="1">
      <c r="A472" s="47"/>
      <c r="B472" s="47"/>
      <c r="C472" s="83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S472" s="20"/>
      <c r="T472" s="20"/>
      <c r="U472" s="20"/>
      <c r="V472" s="20"/>
    </row>
    <row r="473" spans="1:22" ht="34.5" customHeight="1">
      <c r="A473" s="47"/>
      <c r="B473" s="47"/>
      <c r="C473" s="83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S473" s="20"/>
      <c r="T473" s="20"/>
      <c r="U473" s="20"/>
      <c r="V473" s="20"/>
    </row>
    <row r="474" spans="1:22" ht="34.5" customHeight="1">
      <c r="A474" s="47"/>
      <c r="B474" s="47"/>
      <c r="C474" s="83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S474" s="20"/>
      <c r="T474" s="20"/>
      <c r="U474" s="20"/>
      <c r="V474" s="20"/>
    </row>
    <row r="475" spans="1:22" ht="34.5" customHeight="1">
      <c r="A475" s="47"/>
      <c r="B475" s="47"/>
      <c r="C475" s="83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S475" s="20"/>
      <c r="T475" s="20"/>
      <c r="U475" s="20"/>
      <c r="V475" s="20"/>
    </row>
    <row r="476" spans="1:22" ht="34.5" customHeight="1">
      <c r="A476" s="47"/>
      <c r="B476" s="47"/>
      <c r="C476" s="83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S476" s="20"/>
      <c r="T476" s="20"/>
      <c r="U476" s="20"/>
      <c r="V476" s="20"/>
    </row>
    <row r="477" spans="1:22" ht="34.5" customHeight="1">
      <c r="A477" s="47"/>
      <c r="B477" s="47"/>
      <c r="C477" s="83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S477" s="20"/>
      <c r="T477" s="20"/>
      <c r="U477" s="20"/>
      <c r="V477" s="20"/>
    </row>
    <row r="478" spans="1:22" ht="34.5" customHeight="1">
      <c r="A478" s="47"/>
      <c r="B478" s="47"/>
      <c r="C478" s="83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S478" s="20"/>
      <c r="T478" s="20"/>
      <c r="U478" s="20"/>
      <c r="V478" s="20"/>
    </row>
    <row r="479" spans="1:22" ht="34.5" customHeight="1">
      <c r="A479" s="47"/>
      <c r="B479" s="47"/>
      <c r="C479" s="83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S479" s="20"/>
      <c r="T479" s="20"/>
      <c r="U479" s="20"/>
      <c r="V479" s="20"/>
    </row>
    <row r="480" spans="1:22" ht="34.5" customHeight="1">
      <c r="A480" s="47"/>
      <c r="B480" s="47"/>
      <c r="C480" s="83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S480" s="20"/>
      <c r="T480" s="20"/>
      <c r="U480" s="20"/>
      <c r="V480" s="20"/>
    </row>
    <row r="481" spans="1:22" ht="34.5" customHeight="1">
      <c r="A481" s="47"/>
      <c r="B481" s="47"/>
      <c r="C481" s="83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S481" s="20"/>
      <c r="T481" s="20"/>
      <c r="U481" s="20"/>
      <c r="V481" s="20"/>
    </row>
    <row r="482" spans="1:22" ht="34.5" customHeight="1">
      <c r="A482" s="47"/>
      <c r="B482" s="47"/>
      <c r="C482" s="83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S482" s="20"/>
      <c r="T482" s="20"/>
      <c r="U482" s="20"/>
      <c r="V482" s="20"/>
    </row>
    <row r="483" spans="1:22" ht="34.5" customHeight="1">
      <c r="A483" s="47"/>
      <c r="B483" s="47"/>
      <c r="C483" s="83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S483" s="20"/>
      <c r="T483" s="20"/>
      <c r="U483" s="20"/>
      <c r="V483" s="20"/>
    </row>
    <row r="484" spans="1:22" ht="34.5" customHeight="1">
      <c r="A484" s="47"/>
      <c r="B484" s="47"/>
      <c r="C484" s="83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S484" s="20"/>
      <c r="T484" s="20"/>
      <c r="U484" s="20"/>
      <c r="V484" s="20"/>
    </row>
    <row r="485" spans="1:22" ht="34.5" customHeight="1">
      <c r="A485" s="47"/>
      <c r="B485" s="47"/>
      <c r="C485" s="83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S485" s="20"/>
      <c r="T485" s="20"/>
      <c r="U485" s="20"/>
      <c r="V485" s="20"/>
    </row>
    <row r="486" spans="1:22" ht="34.5" customHeight="1">
      <c r="A486" s="47"/>
      <c r="B486" s="47"/>
      <c r="C486" s="83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S486" s="20"/>
      <c r="T486" s="20"/>
      <c r="U486" s="20"/>
      <c r="V486" s="20"/>
    </row>
    <row r="487" spans="1:22" ht="34.5" customHeight="1">
      <c r="A487" s="47"/>
      <c r="B487" s="47"/>
      <c r="C487" s="83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S487" s="20"/>
      <c r="T487" s="20"/>
      <c r="U487" s="20"/>
      <c r="V487" s="20"/>
    </row>
    <row r="488" spans="1:22" ht="34.5" customHeight="1">
      <c r="A488" s="47"/>
      <c r="B488" s="47"/>
      <c r="C488" s="83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S488" s="20"/>
      <c r="T488" s="20"/>
      <c r="U488" s="20"/>
      <c r="V488" s="20"/>
    </row>
    <row r="489" spans="1:22" ht="34.5" customHeight="1">
      <c r="A489" s="47"/>
      <c r="B489" s="47"/>
      <c r="C489" s="83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S489" s="20"/>
      <c r="T489" s="20"/>
      <c r="U489" s="20"/>
      <c r="V489" s="20"/>
    </row>
    <row r="490" spans="1:22" ht="34.5" customHeight="1">
      <c r="A490" s="47"/>
      <c r="B490" s="47"/>
      <c r="C490" s="83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S490" s="20"/>
      <c r="T490" s="20"/>
      <c r="U490" s="20"/>
      <c r="V490" s="20"/>
    </row>
    <row r="491" spans="1:22" ht="34.5" customHeight="1">
      <c r="A491" s="47"/>
      <c r="B491" s="47"/>
      <c r="C491" s="83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S491" s="20"/>
      <c r="T491" s="20"/>
      <c r="U491" s="20"/>
      <c r="V491" s="20"/>
    </row>
    <row r="492" spans="1:22" ht="34.5" customHeight="1">
      <c r="A492" s="47"/>
      <c r="B492" s="47"/>
      <c r="C492" s="83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S492" s="20"/>
      <c r="T492" s="20"/>
      <c r="U492" s="20"/>
      <c r="V492" s="20"/>
    </row>
    <row r="493" spans="1:22" ht="34.5" customHeight="1">
      <c r="A493" s="47"/>
      <c r="B493" s="47"/>
      <c r="C493" s="83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S493" s="20"/>
      <c r="T493" s="20"/>
      <c r="U493" s="20"/>
      <c r="V493" s="20"/>
    </row>
    <row r="494" spans="1:22" ht="34.5" customHeight="1">
      <c r="A494" s="47"/>
      <c r="B494" s="47"/>
      <c r="C494" s="83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S494" s="20"/>
      <c r="T494" s="20"/>
      <c r="U494" s="20"/>
      <c r="V494" s="20"/>
    </row>
    <row r="495" spans="1:22" ht="34.5" customHeight="1">
      <c r="A495" s="47"/>
      <c r="B495" s="47"/>
      <c r="C495" s="83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S495" s="20"/>
      <c r="T495" s="20"/>
      <c r="U495" s="20"/>
      <c r="V495" s="20"/>
    </row>
    <row r="496" spans="1:22" ht="34.5" customHeight="1">
      <c r="A496" s="47"/>
      <c r="B496" s="47"/>
      <c r="C496" s="83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S496" s="20"/>
      <c r="T496" s="20"/>
      <c r="U496" s="20"/>
      <c r="V496" s="20"/>
    </row>
    <row r="497" spans="1:22" ht="34.5" customHeight="1">
      <c r="A497" s="47"/>
      <c r="B497" s="47"/>
      <c r="C497" s="83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S497" s="20"/>
      <c r="T497" s="20"/>
      <c r="U497" s="20"/>
      <c r="V497" s="20"/>
    </row>
    <row r="498" spans="1:22" ht="34.5" customHeight="1">
      <c r="A498" s="47"/>
      <c r="B498" s="47"/>
      <c r="C498" s="83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S498" s="20"/>
      <c r="T498" s="20"/>
      <c r="U498" s="20"/>
      <c r="V498" s="20"/>
    </row>
    <row r="499" spans="1:22" ht="34.5" customHeight="1">
      <c r="A499" s="47"/>
      <c r="B499" s="47"/>
      <c r="C499" s="83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S499" s="20"/>
      <c r="T499" s="20"/>
      <c r="U499" s="20"/>
      <c r="V499" s="20"/>
    </row>
    <row r="500" spans="1:22" ht="34.5" customHeight="1">
      <c r="A500" s="47"/>
      <c r="B500" s="47"/>
      <c r="C500" s="83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S500" s="20"/>
      <c r="T500" s="20"/>
      <c r="U500" s="20"/>
      <c r="V500" s="20"/>
    </row>
    <row r="501" spans="1:22" ht="34.5" customHeight="1">
      <c r="A501" s="47"/>
      <c r="B501" s="47"/>
      <c r="C501" s="83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S501" s="20"/>
      <c r="T501" s="20"/>
      <c r="U501" s="20"/>
      <c r="V501" s="20"/>
    </row>
    <row r="502" spans="1:22" ht="34.5" customHeight="1">
      <c r="A502" s="47"/>
      <c r="B502" s="47"/>
      <c r="C502" s="83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S502" s="20"/>
      <c r="T502" s="20"/>
      <c r="U502" s="20"/>
      <c r="V502" s="20"/>
    </row>
    <row r="503" spans="1:22" ht="34.5" customHeight="1">
      <c r="A503" s="47"/>
      <c r="B503" s="47"/>
      <c r="C503" s="83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S503" s="20"/>
      <c r="T503" s="20"/>
      <c r="U503" s="20"/>
      <c r="V503" s="20"/>
    </row>
    <row r="504" spans="1:22" ht="34.5" customHeight="1">
      <c r="A504" s="47"/>
      <c r="B504" s="47"/>
      <c r="C504" s="83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S504" s="20"/>
      <c r="T504" s="20"/>
      <c r="U504" s="20"/>
      <c r="V504" s="20"/>
    </row>
    <row r="505" spans="1:22" ht="34.5" customHeight="1">
      <c r="A505" s="47"/>
      <c r="B505" s="47"/>
      <c r="C505" s="83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S505" s="20"/>
      <c r="T505" s="20"/>
      <c r="U505" s="20"/>
      <c r="V505" s="20"/>
    </row>
    <row r="506" spans="1:22" ht="34.5" customHeight="1">
      <c r="A506" s="47"/>
      <c r="B506" s="47"/>
      <c r="C506" s="83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S506" s="20"/>
      <c r="T506" s="20"/>
      <c r="U506" s="20"/>
      <c r="V506" s="20"/>
    </row>
    <row r="507" spans="1:22" ht="34.5" customHeight="1">
      <c r="A507" s="47"/>
      <c r="B507" s="47"/>
      <c r="C507" s="83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S507" s="20"/>
      <c r="T507" s="20"/>
      <c r="U507" s="20"/>
      <c r="V507" s="20"/>
    </row>
    <row r="508" spans="1:22" ht="34.5" customHeight="1">
      <c r="A508" s="47"/>
      <c r="B508" s="47"/>
      <c r="C508" s="83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S508" s="20"/>
      <c r="T508" s="20"/>
      <c r="U508" s="20"/>
      <c r="V508" s="20"/>
    </row>
    <row r="509" spans="1:22" ht="34.5" customHeight="1">
      <c r="A509" s="47"/>
      <c r="B509" s="47"/>
      <c r="C509" s="83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S509" s="20"/>
      <c r="T509" s="20"/>
      <c r="U509" s="20"/>
      <c r="V509" s="20"/>
    </row>
    <row r="510" spans="1:22" ht="34.5" customHeight="1">
      <c r="A510" s="47"/>
      <c r="B510" s="47"/>
      <c r="C510" s="83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S510" s="20"/>
      <c r="T510" s="20"/>
      <c r="U510" s="20"/>
      <c r="V510" s="20"/>
    </row>
    <row r="511" spans="1:22" ht="34.5" customHeight="1">
      <c r="A511" s="47"/>
      <c r="B511" s="47"/>
      <c r="C511" s="83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S511" s="20"/>
      <c r="T511" s="20"/>
      <c r="U511" s="20"/>
      <c r="V511" s="20"/>
    </row>
    <row r="512" spans="1:22" ht="34.5" customHeight="1">
      <c r="A512" s="47"/>
      <c r="B512" s="47"/>
      <c r="C512" s="83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S512" s="20"/>
      <c r="T512" s="20"/>
      <c r="U512" s="20"/>
      <c r="V512" s="20"/>
    </row>
    <row r="513" spans="1:22" ht="34.5" customHeight="1">
      <c r="A513" s="47"/>
      <c r="B513" s="47"/>
      <c r="C513" s="83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S513" s="20"/>
      <c r="T513" s="20"/>
      <c r="U513" s="20"/>
      <c r="V513" s="20"/>
    </row>
    <row r="514" spans="1:22" ht="34.5" customHeight="1">
      <c r="A514" s="47"/>
      <c r="B514" s="47"/>
      <c r="C514" s="83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S514" s="20"/>
      <c r="T514" s="20"/>
      <c r="U514" s="20"/>
      <c r="V514" s="20"/>
    </row>
    <row r="515" spans="1:22" ht="34.5" customHeight="1">
      <c r="A515" s="47"/>
      <c r="B515" s="47"/>
      <c r="C515" s="83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S515" s="20"/>
      <c r="T515" s="20"/>
      <c r="U515" s="20"/>
      <c r="V515" s="20"/>
    </row>
    <row r="516" spans="1:22" ht="34.5" customHeight="1">
      <c r="A516" s="47"/>
      <c r="B516" s="47"/>
      <c r="C516" s="83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S516" s="20"/>
      <c r="T516" s="20"/>
      <c r="U516" s="20"/>
      <c r="V516" s="20"/>
    </row>
    <row r="517" spans="1:22" ht="34.5" customHeight="1">
      <c r="A517" s="47"/>
      <c r="B517" s="47"/>
      <c r="C517" s="83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S517" s="20"/>
      <c r="T517" s="20"/>
      <c r="U517" s="20"/>
      <c r="V517" s="20"/>
    </row>
    <row r="518" spans="1:22" ht="34.5" customHeight="1">
      <c r="A518" s="47"/>
      <c r="B518" s="47"/>
      <c r="C518" s="83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S518" s="20"/>
      <c r="T518" s="20"/>
      <c r="U518" s="20"/>
      <c r="V518" s="20"/>
    </row>
    <row r="519" spans="1:22" ht="34.5" customHeight="1">
      <c r="A519" s="47"/>
      <c r="B519" s="47"/>
      <c r="C519" s="83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S519" s="20"/>
      <c r="T519" s="20"/>
      <c r="U519" s="20"/>
      <c r="V519" s="20"/>
    </row>
    <row r="520" spans="1:22" ht="34.5" customHeight="1">
      <c r="A520" s="47"/>
      <c r="B520" s="47"/>
      <c r="C520" s="83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S520" s="20"/>
      <c r="T520" s="20"/>
      <c r="U520" s="20"/>
      <c r="V520" s="20"/>
    </row>
    <row r="521" spans="1:22" ht="34.5" customHeight="1">
      <c r="A521" s="47"/>
      <c r="B521" s="47"/>
      <c r="C521" s="83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S521" s="20"/>
      <c r="T521" s="20"/>
      <c r="U521" s="20"/>
      <c r="V521" s="20"/>
    </row>
    <row r="522" spans="1:22" ht="34.5" customHeight="1">
      <c r="A522" s="47"/>
      <c r="B522" s="47"/>
      <c r="C522" s="83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S522" s="20"/>
      <c r="T522" s="20"/>
      <c r="U522" s="20"/>
      <c r="V522" s="20"/>
    </row>
    <row r="523" spans="1:22" ht="34.5" customHeight="1">
      <c r="A523" s="47"/>
      <c r="B523" s="47"/>
      <c r="C523" s="83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S523" s="20"/>
      <c r="T523" s="20"/>
      <c r="U523" s="20"/>
      <c r="V523" s="20"/>
    </row>
    <row r="524" spans="1:22" ht="34.5" customHeight="1">
      <c r="A524" s="47"/>
      <c r="B524" s="47"/>
      <c r="C524" s="83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S524" s="20"/>
      <c r="T524" s="20"/>
      <c r="U524" s="20"/>
      <c r="V524" s="20"/>
    </row>
    <row r="525" spans="1:22" ht="34.5" customHeight="1">
      <c r="A525" s="47"/>
      <c r="B525" s="47"/>
      <c r="C525" s="83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S525" s="20"/>
      <c r="T525" s="20"/>
      <c r="U525" s="20"/>
      <c r="V525" s="20"/>
    </row>
    <row r="526" spans="1:22" ht="34.5" customHeight="1">
      <c r="A526" s="47"/>
      <c r="B526" s="47"/>
      <c r="C526" s="83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S526" s="20"/>
      <c r="T526" s="20"/>
      <c r="U526" s="20"/>
      <c r="V526" s="20"/>
    </row>
    <row r="527" spans="1:22" ht="34.5" customHeight="1">
      <c r="A527" s="47"/>
      <c r="B527" s="47"/>
      <c r="C527" s="83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S527" s="20"/>
      <c r="T527" s="20"/>
      <c r="U527" s="20"/>
      <c r="V527" s="20"/>
    </row>
    <row r="528" spans="1:22" ht="34.5" customHeight="1">
      <c r="A528" s="47"/>
      <c r="B528" s="47"/>
      <c r="C528" s="83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S528" s="20"/>
      <c r="T528" s="20"/>
      <c r="U528" s="20"/>
      <c r="V528" s="20"/>
    </row>
    <row r="529" spans="1:22" ht="34.5" customHeight="1">
      <c r="A529" s="47"/>
      <c r="B529" s="47"/>
      <c r="C529" s="83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S529" s="20"/>
      <c r="T529" s="20"/>
      <c r="U529" s="20"/>
      <c r="V529" s="20"/>
    </row>
    <row r="530" spans="1:22" ht="34.5" customHeight="1">
      <c r="A530" s="47"/>
      <c r="B530" s="47"/>
      <c r="C530" s="83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S530" s="20"/>
      <c r="T530" s="20"/>
      <c r="U530" s="20"/>
      <c r="V530" s="20"/>
    </row>
    <row r="531" spans="1:22" ht="34.5" customHeight="1">
      <c r="A531" s="47"/>
      <c r="B531" s="47"/>
      <c r="C531" s="83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S531" s="20"/>
      <c r="T531" s="20"/>
      <c r="U531" s="20"/>
      <c r="V531" s="20"/>
    </row>
    <row r="532" spans="1:22" ht="34.5" customHeight="1">
      <c r="A532" s="47"/>
      <c r="B532" s="47"/>
      <c r="C532" s="83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S532" s="20"/>
      <c r="T532" s="20"/>
      <c r="U532" s="20"/>
      <c r="V532" s="20"/>
    </row>
    <row r="533" spans="1:22" ht="34.5" customHeight="1">
      <c r="A533" s="47"/>
      <c r="B533" s="47"/>
      <c r="C533" s="83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S533" s="20"/>
      <c r="T533" s="20"/>
      <c r="U533" s="20"/>
      <c r="V533" s="20"/>
    </row>
    <row r="534" spans="1:22" ht="34.5" customHeight="1">
      <c r="A534" s="47"/>
      <c r="B534" s="47"/>
      <c r="C534" s="83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S534" s="20"/>
      <c r="T534" s="20"/>
      <c r="U534" s="20"/>
      <c r="V534" s="20"/>
    </row>
    <row r="535" spans="1:22" ht="34.5" customHeight="1">
      <c r="A535" s="47"/>
      <c r="B535" s="47"/>
      <c r="C535" s="83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S535" s="20"/>
      <c r="T535" s="20"/>
      <c r="U535" s="20"/>
      <c r="V535" s="20"/>
    </row>
    <row r="536" spans="1:22" ht="34.5" customHeight="1">
      <c r="A536" s="47"/>
      <c r="B536" s="47"/>
      <c r="C536" s="83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S536" s="20"/>
      <c r="T536" s="20"/>
      <c r="U536" s="20"/>
      <c r="V536" s="20"/>
    </row>
    <row r="537" spans="1:22" ht="34.5" customHeight="1">
      <c r="A537" s="47"/>
      <c r="B537" s="47"/>
      <c r="C537" s="83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S537" s="20"/>
      <c r="T537" s="20"/>
      <c r="U537" s="20"/>
      <c r="V537" s="20"/>
    </row>
    <row r="538" spans="1:22" ht="34.5" customHeight="1">
      <c r="A538" s="47"/>
      <c r="B538" s="47"/>
      <c r="C538" s="83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S538" s="20"/>
      <c r="T538" s="20"/>
      <c r="U538" s="20"/>
      <c r="V538" s="20"/>
    </row>
    <row r="539" spans="1:22" ht="34.5" customHeight="1">
      <c r="A539" s="47"/>
      <c r="B539" s="47"/>
      <c r="C539" s="83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S539" s="20"/>
      <c r="T539" s="20"/>
      <c r="U539" s="20"/>
      <c r="V539" s="20"/>
    </row>
    <row r="540" spans="1:22" ht="34.5" customHeight="1">
      <c r="A540" s="47"/>
      <c r="B540" s="47"/>
      <c r="C540" s="83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S540" s="20"/>
      <c r="T540" s="20"/>
      <c r="U540" s="20"/>
      <c r="V540" s="20"/>
    </row>
    <row r="541" spans="1:22" ht="34.5" customHeight="1">
      <c r="A541" s="47"/>
      <c r="B541" s="47"/>
      <c r="C541" s="83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S541" s="20"/>
      <c r="T541" s="20"/>
      <c r="U541" s="20"/>
      <c r="V541" s="20"/>
    </row>
    <row r="542" spans="1:22" ht="34.5" customHeight="1">
      <c r="A542" s="47"/>
      <c r="B542" s="47"/>
      <c r="C542" s="83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S542" s="20"/>
      <c r="T542" s="20"/>
      <c r="U542" s="20"/>
      <c r="V542" s="20"/>
    </row>
    <row r="543" spans="1:22" ht="34.5" customHeight="1">
      <c r="A543" s="47"/>
      <c r="B543" s="47"/>
      <c r="C543" s="83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S543" s="20"/>
      <c r="T543" s="20"/>
      <c r="U543" s="20"/>
      <c r="V543" s="20"/>
    </row>
    <row r="544" spans="1:22" ht="34.5" customHeight="1">
      <c r="A544" s="47"/>
      <c r="B544" s="47"/>
      <c r="C544" s="83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S544" s="20"/>
      <c r="T544" s="20"/>
      <c r="U544" s="20"/>
      <c r="V544" s="20"/>
    </row>
    <row r="545" spans="1:22" ht="34.5" customHeight="1">
      <c r="A545" s="47"/>
      <c r="B545" s="47"/>
      <c r="C545" s="83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S545" s="20"/>
      <c r="T545" s="20"/>
      <c r="U545" s="20"/>
      <c r="V545" s="20"/>
    </row>
    <row r="546" spans="1:22" ht="34.5" customHeight="1">
      <c r="A546" s="47"/>
      <c r="B546" s="47"/>
      <c r="C546" s="83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S546" s="20"/>
      <c r="T546" s="20"/>
      <c r="U546" s="20"/>
      <c r="V546" s="20"/>
    </row>
    <row r="547" spans="1:22" ht="34.5" customHeight="1">
      <c r="A547" s="47"/>
      <c r="B547" s="47"/>
      <c r="C547" s="83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S547" s="20"/>
      <c r="T547" s="20"/>
      <c r="U547" s="20"/>
      <c r="V547" s="20"/>
    </row>
    <row r="548" spans="1:22" ht="34.5" customHeight="1">
      <c r="A548" s="47"/>
      <c r="B548" s="47"/>
      <c r="C548" s="83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S548" s="20"/>
      <c r="T548" s="20"/>
      <c r="U548" s="20"/>
      <c r="V548" s="20"/>
    </row>
    <row r="549" spans="1:22" ht="34.5" customHeight="1">
      <c r="A549" s="47"/>
      <c r="B549" s="47"/>
      <c r="C549" s="83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S549" s="20"/>
      <c r="T549" s="20"/>
      <c r="U549" s="20"/>
      <c r="V549" s="20"/>
    </row>
    <row r="550" spans="1:22" ht="34.5" customHeight="1">
      <c r="A550" s="47"/>
      <c r="B550" s="47"/>
      <c r="C550" s="83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S550" s="20"/>
      <c r="T550" s="20"/>
      <c r="U550" s="20"/>
      <c r="V550" s="20"/>
    </row>
    <row r="551" spans="1:22" ht="34.5" customHeight="1">
      <c r="A551" s="47"/>
      <c r="B551" s="47"/>
      <c r="C551" s="83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S551" s="20"/>
      <c r="T551" s="20"/>
      <c r="U551" s="20"/>
      <c r="V551" s="20"/>
    </row>
    <row r="552" spans="1:22" ht="34.5" customHeight="1">
      <c r="A552" s="47"/>
      <c r="B552" s="47"/>
      <c r="C552" s="83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S552" s="20"/>
      <c r="T552" s="20"/>
      <c r="U552" s="20"/>
      <c r="V552" s="20"/>
    </row>
    <row r="553" spans="1:22" ht="34.5" customHeight="1">
      <c r="A553" s="47"/>
      <c r="B553" s="47"/>
      <c r="C553" s="83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S553" s="20"/>
      <c r="T553" s="20"/>
      <c r="U553" s="20"/>
      <c r="V553" s="20"/>
    </row>
    <row r="554" spans="1:22" ht="34.5" customHeight="1">
      <c r="A554" s="47"/>
      <c r="B554" s="47"/>
      <c r="C554" s="83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S554" s="20"/>
      <c r="T554" s="20"/>
      <c r="U554" s="20"/>
      <c r="V554" s="20"/>
    </row>
    <row r="555" spans="1:22" ht="34.5" customHeight="1">
      <c r="A555" s="47"/>
      <c r="B555" s="47"/>
      <c r="C555" s="83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S555" s="20"/>
      <c r="T555" s="20"/>
      <c r="U555" s="20"/>
      <c r="V555" s="20"/>
    </row>
    <row r="556" spans="1:22" ht="34.5" customHeight="1">
      <c r="A556" s="47"/>
      <c r="B556" s="47"/>
      <c r="C556" s="83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S556" s="20"/>
      <c r="T556" s="20"/>
      <c r="U556" s="20"/>
      <c r="V556" s="20"/>
    </row>
    <row r="557" spans="1:22" ht="34.5" customHeight="1">
      <c r="A557" s="47"/>
      <c r="B557" s="47"/>
      <c r="C557" s="83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S557" s="20"/>
      <c r="T557" s="20"/>
      <c r="U557" s="20"/>
      <c r="V557" s="20"/>
    </row>
    <row r="558" spans="1:22" ht="34.5" customHeight="1">
      <c r="A558" s="47"/>
      <c r="B558" s="47"/>
      <c r="C558" s="83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S558" s="20"/>
      <c r="T558" s="20"/>
      <c r="U558" s="20"/>
      <c r="V558" s="20"/>
    </row>
    <row r="559" spans="1:22" ht="34.5" customHeight="1">
      <c r="A559" s="47"/>
      <c r="B559" s="47"/>
      <c r="C559" s="83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S559" s="20"/>
      <c r="T559" s="20"/>
      <c r="U559" s="20"/>
      <c r="V559" s="20"/>
    </row>
    <row r="560" spans="1:22" ht="34.5" customHeight="1">
      <c r="A560" s="47"/>
      <c r="B560" s="47"/>
      <c r="C560" s="83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S560" s="20"/>
      <c r="T560" s="20"/>
      <c r="U560" s="20"/>
      <c r="V560" s="20"/>
    </row>
    <row r="561" spans="1:22" ht="34.5" customHeight="1">
      <c r="A561" s="47"/>
      <c r="B561" s="47"/>
      <c r="C561" s="83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S561" s="20"/>
      <c r="T561" s="20"/>
      <c r="U561" s="20"/>
      <c r="V561" s="20"/>
    </row>
    <row r="562" spans="1:22" ht="34.5" customHeight="1">
      <c r="A562" s="47"/>
      <c r="B562" s="47"/>
      <c r="C562" s="83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S562" s="20"/>
      <c r="T562" s="20"/>
      <c r="U562" s="20"/>
      <c r="V562" s="20"/>
    </row>
    <row r="563" spans="1:22" ht="34.5" customHeight="1">
      <c r="A563" s="47"/>
      <c r="B563" s="47"/>
      <c r="C563" s="83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S563" s="20"/>
      <c r="T563" s="20"/>
      <c r="U563" s="20"/>
      <c r="V563" s="20"/>
    </row>
    <row r="564" spans="1:22" ht="34.5" customHeight="1">
      <c r="A564" s="47"/>
      <c r="B564" s="47"/>
      <c r="C564" s="83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S564" s="20"/>
      <c r="T564" s="20"/>
      <c r="U564" s="20"/>
      <c r="V564" s="20"/>
    </row>
    <row r="565" spans="1:22" ht="34.5" customHeight="1">
      <c r="A565" s="47"/>
      <c r="B565" s="47"/>
      <c r="C565" s="83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S565" s="20"/>
      <c r="T565" s="20"/>
      <c r="U565" s="20"/>
      <c r="V565" s="20"/>
    </row>
    <row r="566" spans="1:22" ht="34.5" customHeight="1">
      <c r="A566" s="47"/>
      <c r="B566" s="47"/>
      <c r="C566" s="83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S566" s="20"/>
      <c r="T566" s="20"/>
      <c r="U566" s="20"/>
      <c r="V566" s="20"/>
    </row>
    <row r="567" spans="1:22" ht="34.5" customHeight="1">
      <c r="A567" s="47"/>
      <c r="B567" s="47"/>
      <c r="C567" s="83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S567" s="20"/>
      <c r="T567" s="20"/>
      <c r="U567" s="20"/>
      <c r="V567" s="20"/>
    </row>
    <row r="568" spans="1:22" ht="34.5" customHeight="1">
      <c r="A568" s="47"/>
      <c r="B568" s="47"/>
      <c r="C568" s="83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S568" s="20"/>
      <c r="T568" s="20"/>
      <c r="U568" s="20"/>
      <c r="V568" s="20"/>
    </row>
    <row r="569" spans="1:22" ht="34.5" customHeight="1">
      <c r="A569" s="47"/>
      <c r="B569" s="47"/>
      <c r="C569" s="83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S569" s="20"/>
      <c r="T569" s="20"/>
      <c r="U569" s="20"/>
      <c r="V569" s="20"/>
    </row>
    <row r="570" spans="1:22" ht="34.5" customHeight="1">
      <c r="A570" s="47"/>
      <c r="B570" s="47"/>
      <c r="C570" s="83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S570" s="20"/>
      <c r="T570" s="20"/>
      <c r="U570" s="20"/>
      <c r="V570" s="20"/>
    </row>
    <row r="571" spans="1:22" ht="34.5" customHeight="1">
      <c r="A571" s="47"/>
      <c r="B571" s="47"/>
      <c r="C571" s="83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S571" s="20"/>
      <c r="T571" s="20"/>
      <c r="U571" s="20"/>
      <c r="V571" s="20"/>
    </row>
    <row r="572" spans="1:22" ht="34.5" customHeight="1">
      <c r="A572" s="47"/>
      <c r="B572" s="47"/>
      <c r="C572" s="83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S572" s="20"/>
      <c r="T572" s="20"/>
      <c r="U572" s="20"/>
      <c r="V572" s="20"/>
    </row>
    <row r="573" spans="1:22" ht="34.5" customHeight="1">
      <c r="A573" s="47"/>
      <c r="B573" s="47"/>
      <c r="C573" s="83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S573" s="20"/>
      <c r="T573" s="20"/>
      <c r="U573" s="20"/>
      <c r="V573" s="20"/>
    </row>
    <row r="574" spans="1:22" ht="34.5" customHeight="1">
      <c r="A574" s="47"/>
      <c r="B574" s="47"/>
      <c r="C574" s="83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S574" s="20"/>
      <c r="T574" s="20"/>
      <c r="U574" s="20"/>
      <c r="V574" s="20"/>
    </row>
    <row r="575" spans="1:22" ht="34.5" customHeight="1">
      <c r="A575" s="47"/>
      <c r="B575" s="47"/>
      <c r="C575" s="83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S575" s="20"/>
      <c r="T575" s="20"/>
      <c r="U575" s="20"/>
      <c r="V575" s="20"/>
    </row>
    <row r="576" spans="1:22" ht="34.5" customHeight="1">
      <c r="A576" s="47"/>
      <c r="B576" s="47"/>
      <c r="C576" s="83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S576" s="20"/>
      <c r="T576" s="20"/>
      <c r="U576" s="20"/>
      <c r="V576" s="20"/>
    </row>
    <row r="577" spans="1:22" ht="34.5" customHeight="1">
      <c r="A577" s="47"/>
      <c r="B577" s="47"/>
      <c r="C577" s="83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S577" s="20"/>
      <c r="T577" s="20"/>
      <c r="U577" s="20"/>
      <c r="V577" s="20"/>
    </row>
    <row r="578" spans="1:22" ht="34.5" customHeight="1">
      <c r="A578" s="47"/>
      <c r="B578" s="47"/>
      <c r="C578" s="83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S578" s="20"/>
      <c r="T578" s="20"/>
      <c r="U578" s="20"/>
      <c r="V578" s="20"/>
    </row>
    <row r="579" spans="1:22" ht="34.5" customHeight="1">
      <c r="A579" s="47"/>
      <c r="B579" s="47"/>
      <c r="C579" s="83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S579" s="20"/>
      <c r="T579" s="20"/>
      <c r="U579" s="20"/>
      <c r="V579" s="20"/>
    </row>
    <row r="580" spans="1:22" ht="34.5" customHeight="1">
      <c r="A580" s="47"/>
      <c r="B580" s="47"/>
      <c r="C580" s="83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S580" s="20"/>
      <c r="T580" s="20"/>
      <c r="U580" s="20"/>
      <c r="V580" s="20"/>
    </row>
    <row r="581" spans="1:22" ht="34.5" customHeight="1">
      <c r="A581" s="47"/>
      <c r="B581" s="47"/>
      <c r="C581" s="83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S581" s="20"/>
      <c r="T581" s="20"/>
      <c r="U581" s="20"/>
      <c r="V581" s="20"/>
    </row>
    <row r="582" spans="1:22" ht="34.5" customHeight="1">
      <c r="A582" s="47"/>
      <c r="B582" s="47"/>
      <c r="C582" s="83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S582" s="20"/>
      <c r="T582" s="20"/>
      <c r="U582" s="20"/>
      <c r="V582" s="20"/>
    </row>
    <row r="583" spans="1:22" ht="34.5" customHeight="1">
      <c r="A583" s="47"/>
      <c r="B583" s="47"/>
      <c r="C583" s="83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S583" s="20"/>
      <c r="T583" s="20"/>
      <c r="U583" s="20"/>
      <c r="V583" s="20"/>
    </row>
    <row r="584" spans="1:22" ht="34.5" customHeight="1">
      <c r="A584" s="47"/>
      <c r="B584" s="47"/>
      <c r="C584" s="83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S584" s="20"/>
      <c r="T584" s="20"/>
      <c r="U584" s="20"/>
      <c r="V584" s="20"/>
    </row>
    <row r="585" spans="1:22" ht="34.5" customHeight="1">
      <c r="A585" s="47"/>
      <c r="B585" s="47"/>
      <c r="C585" s="83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S585" s="20"/>
      <c r="T585" s="20"/>
      <c r="U585" s="20"/>
      <c r="V585" s="20"/>
    </row>
    <row r="586" spans="1:22" ht="34.5" customHeight="1">
      <c r="A586" s="47"/>
      <c r="B586" s="47"/>
      <c r="C586" s="83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S586" s="20"/>
      <c r="T586" s="20"/>
      <c r="U586" s="20"/>
      <c r="V586" s="20"/>
    </row>
    <row r="587" spans="1:22" ht="34.5" customHeight="1">
      <c r="A587" s="47"/>
      <c r="B587" s="47"/>
      <c r="C587" s="83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S587" s="20"/>
      <c r="T587" s="20"/>
      <c r="U587" s="20"/>
      <c r="V587" s="20"/>
    </row>
    <row r="588" spans="1:22" ht="34.5" customHeight="1">
      <c r="A588" s="47"/>
      <c r="B588" s="47"/>
      <c r="C588" s="83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S588" s="20"/>
      <c r="T588" s="20"/>
      <c r="U588" s="20"/>
      <c r="V588" s="20"/>
    </row>
    <row r="589" spans="1:22" ht="34.5" customHeight="1">
      <c r="A589" s="47"/>
      <c r="B589" s="47"/>
      <c r="C589" s="83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S589" s="20"/>
      <c r="T589" s="20"/>
      <c r="U589" s="20"/>
      <c r="V589" s="20"/>
    </row>
    <row r="590" spans="1:22" ht="34.5" customHeight="1">
      <c r="A590" s="47"/>
      <c r="B590" s="47"/>
      <c r="C590" s="83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S590" s="20"/>
      <c r="T590" s="20"/>
      <c r="U590" s="20"/>
      <c r="V590" s="20"/>
    </row>
    <row r="591" spans="1:22" ht="34.5" customHeight="1">
      <c r="A591" s="47"/>
      <c r="B591" s="47"/>
      <c r="C591" s="83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S591" s="20"/>
      <c r="T591" s="20"/>
      <c r="U591" s="20"/>
      <c r="V591" s="20"/>
    </row>
    <row r="592" spans="1:22" ht="34.5" customHeight="1">
      <c r="A592" s="47"/>
      <c r="B592" s="47"/>
      <c r="C592" s="83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S592" s="20"/>
      <c r="T592" s="20"/>
      <c r="U592" s="20"/>
      <c r="V592" s="20"/>
    </row>
    <row r="593" spans="1:22" ht="34.5" customHeight="1">
      <c r="A593" s="47"/>
      <c r="B593" s="47"/>
      <c r="C593" s="83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S593" s="20"/>
      <c r="T593" s="20"/>
      <c r="U593" s="20"/>
      <c r="V593" s="20"/>
    </row>
    <row r="594" spans="1:22" ht="34.5" customHeight="1">
      <c r="A594" s="47"/>
      <c r="B594" s="47"/>
      <c r="C594" s="83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S594" s="20"/>
      <c r="T594" s="20"/>
      <c r="U594" s="20"/>
      <c r="V594" s="20"/>
    </row>
    <row r="595" spans="1:22" ht="34.5" customHeight="1">
      <c r="A595" s="47"/>
      <c r="B595" s="47"/>
      <c r="C595" s="83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S595" s="20"/>
      <c r="T595" s="20"/>
      <c r="U595" s="20"/>
      <c r="V595" s="20"/>
    </row>
    <row r="596" spans="1:22" ht="34.5" customHeight="1">
      <c r="A596" s="47"/>
      <c r="B596" s="47"/>
      <c r="C596" s="83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S596" s="20"/>
      <c r="T596" s="20"/>
      <c r="U596" s="20"/>
      <c r="V596" s="20"/>
    </row>
    <row r="597" spans="1:22" ht="34.5" customHeight="1">
      <c r="A597" s="47"/>
      <c r="B597" s="47"/>
      <c r="C597" s="83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S597" s="20"/>
      <c r="T597" s="20"/>
      <c r="U597" s="20"/>
      <c r="V597" s="20"/>
    </row>
    <row r="598" spans="1:22" ht="34.5" customHeight="1">
      <c r="A598" s="47"/>
      <c r="B598" s="47"/>
      <c r="C598" s="83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S598" s="20"/>
      <c r="T598" s="20"/>
      <c r="U598" s="20"/>
      <c r="V598" s="20"/>
    </row>
    <row r="599" spans="1:22" ht="34.5" customHeight="1">
      <c r="A599" s="47"/>
      <c r="B599" s="47"/>
      <c r="C599" s="83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S599" s="20"/>
      <c r="T599" s="20"/>
      <c r="U599" s="20"/>
      <c r="V599" s="20"/>
    </row>
    <row r="600" spans="1:22" ht="34.5" customHeight="1">
      <c r="A600" s="47"/>
      <c r="B600" s="47"/>
      <c r="C600" s="83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S600" s="20"/>
      <c r="T600" s="20"/>
      <c r="U600" s="20"/>
      <c r="V600" s="20"/>
    </row>
    <row r="601" spans="1:22" ht="34.5" customHeight="1">
      <c r="A601" s="47"/>
      <c r="B601" s="47"/>
      <c r="C601" s="83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S601" s="20"/>
      <c r="T601" s="20"/>
      <c r="U601" s="20"/>
      <c r="V601" s="20"/>
    </row>
    <row r="602" spans="1:22" ht="34.5" customHeight="1">
      <c r="A602" s="47"/>
      <c r="B602" s="47"/>
      <c r="C602" s="83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S602" s="20"/>
      <c r="T602" s="20"/>
      <c r="U602" s="20"/>
      <c r="V602" s="20"/>
    </row>
    <row r="603" spans="1:22" ht="34.5" customHeight="1">
      <c r="A603" s="47"/>
      <c r="B603" s="47"/>
      <c r="C603" s="83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S603" s="20"/>
      <c r="T603" s="20"/>
      <c r="U603" s="20"/>
      <c r="V603" s="20"/>
    </row>
    <row r="604" spans="1:22" ht="34.5" customHeight="1">
      <c r="A604" s="47"/>
      <c r="B604" s="47"/>
      <c r="C604" s="83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S604" s="20"/>
      <c r="T604" s="20"/>
      <c r="U604" s="20"/>
      <c r="V604" s="20"/>
    </row>
    <row r="605" spans="1:22" ht="34.5" customHeight="1">
      <c r="A605" s="47"/>
      <c r="B605" s="47"/>
      <c r="C605" s="83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S605" s="20"/>
      <c r="T605" s="20"/>
      <c r="U605" s="20"/>
      <c r="V605" s="20"/>
    </row>
    <row r="606" spans="1:22" ht="34.5" customHeight="1">
      <c r="A606" s="47"/>
      <c r="B606" s="47"/>
      <c r="C606" s="83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S606" s="20"/>
      <c r="T606" s="20"/>
      <c r="U606" s="20"/>
      <c r="V606" s="20"/>
    </row>
    <row r="607" spans="1:22" ht="34.5" customHeight="1">
      <c r="A607" s="47"/>
      <c r="B607" s="47"/>
      <c r="C607" s="83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S607" s="20"/>
      <c r="T607" s="20"/>
      <c r="U607" s="20"/>
      <c r="V607" s="20"/>
    </row>
    <row r="608" spans="1:22" ht="34.5" customHeight="1">
      <c r="A608" s="47"/>
      <c r="B608" s="47"/>
      <c r="C608" s="83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S608" s="20"/>
      <c r="T608" s="20"/>
      <c r="U608" s="20"/>
      <c r="V608" s="20"/>
    </row>
    <row r="609" spans="1:22" ht="34.5" customHeight="1">
      <c r="A609" s="47"/>
      <c r="B609" s="47"/>
      <c r="C609" s="83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S609" s="20"/>
      <c r="T609" s="20"/>
      <c r="U609" s="20"/>
      <c r="V609" s="20"/>
    </row>
    <row r="610" spans="1:22" ht="34.5" customHeight="1">
      <c r="A610" s="47"/>
      <c r="B610" s="47"/>
      <c r="C610" s="83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S610" s="20"/>
      <c r="T610" s="20"/>
      <c r="U610" s="20"/>
      <c r="V610" s="20"/>
    </row>
    <row r="611" spans="1:22" ht="34.5" customHeight="1">
      <c r="A611" s="47"/>
      <c r="B611" s="47"/>
      <c r="C611" s="83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S611" s="20"/>
      <c r="T611" s="20"/>
      <c r="U611" s="20"/>
      <c r="V611" s="20"/>
    </row>
    <row r="612" spans="1:22" ht="34.5" customHeight="1">
      <c r="A612" s="47"/>
      <c r="B612" s="47"/>
      <c r="C612" s="83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S612" s="20"/>
      <c r="T612" s="20"/>
      <c r="U612" s="20"/>
      <c r="V612" s="20"/>
    </row>
    <row r="613" spans="1:22" ht="34.5" customHeight="1">
      <c r="A613" s="47"/>
      <c r="B613" s="47"/>
      <c r="C613" s="83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S613" s="20"/>
      <c r="T613" s="20"/>
      <c r="U613" s="20"/>
      <c r="V613" s="20"/>
    </row>
    <row r="614" spans="1:22" ht="34.5" customHeight="1">
      <c r="A614" s="47"/>
      <c r="B614" s="47"/>
      <c r="C614" s="83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S614" s="20"/>
      <c r="T614" s="20"/>
      <c r="U614" s="20"/>
      <c r="V614" s="20"/>
    </row>
    <row r="615" spans="1:22" ht="34.5" customHeight="1">
      <c r="A615" s="47"/>
      <c r="B615" s="47"/>
      <c r="C615" s="83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S615" s="20"/>
      <c r="T615" s="20"/>
      <c r="U615" s="20"/>
      <c r="V615" s="20"/>
    </row>
    <row r="616" spans="1:22" ht="34.5" customHeight="1">
      <c r="A616" s="47"/>
      <c r="B616" s="47"/>
      <c r="C616" s="83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S616" s="20"/>
      <c r="T616" s="20"/>
      <c r="U616" s="20"/>
      <c r="V616" s="20"/>
    </row>
    <row r="617" spans="1:22" ht="34.5" customHeight="1">
      <c r="A617" s="47"/>
      <c r="B617" s="47"/>
      <c r="C617" s="83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S617" s="20"/>
      <c r="T617" s="20"/>
      <c r="U617" s="20"/>
      <c r="V617" s="20"/>
    </row>
    <row r="618" spans="1:22" ht="34.5" customHeight="1">
      <c r="A618" s="47"/>
      <c r="B618" s="47"/>
      <c r="C618" s="83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S618" s="20"/>
      <c r="T618" s="20"/>
      <c r="U618" s="20"/>
      <c r="V618" s="20"/>
    </row>
    <row r="619" spans="1:22" ht="34.5" customHeight="1">
      <c r="A619" s="47"/>
      <c r="B619" s="47"/>
      <c r="C619" s="83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S619" s="20"/>
      <c r="T619" s="20"/>
      <c r="U619" s="20"/>
      <c r="V619" s="20"/>
    </row>
    <row r="620" spans="1:22" ht="34.5" customHeight="1">
      <c r="A620" s="47"/>
      <c r="B620" s="47"/>
      <c r="C620" s="83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S620" s="20"/>
      <c r="T620" s="20"/>
      <c r="U620" s="20"/>
      <c r="V620" s="20"/>
    </row>
    <row r="621" spans="1:22" ht="34.5" customHeight="1">
      <c r="A621" s="47"/>
      <c r="B621" s="47"/>
      <c r="C621" s="83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S621" s="20"/>
      <c r="T621" s="20"/>
      <c r="U621" s="20"/>
      <c r="V621" s="20"/>
    </row>
    <row r="622" spans="1:22" ht="34.5" customHeight="1">
      <c r="A622" s="47"/>
      <c r="B622" s="47"/>
      <c r="C622" s="83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S622" s="20"/>
      <c r="T622" s="20"/>
      <c r="U622" s="20"/>
      <c r="V622" s="20"/>
    </row>
    <row r="623" spans="1:22" ht="34.5" customHeight="1">
      <c r="A623" s="47"/>
      <c r="B623" s="47"/>
      <c r="C623" s="83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S623" s="20"/>
      <c r="T623" s="20"/>
      <c r="U623" s="20"/>
      <c r="V623" s="20"/>
    </row>
    <row r="624" spans="1:22" ht="34.5" customHeight="1">
      <c r="A624" s="47"/>
      <c r="B624" s="47"/>
      <c r="C624" s="83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S624" s="20"/>
      <c r="T624" s="20"/>
      <c r="U624" s="20"/>
      <c r="V624" s="20"/>
    </row>
    <row r="625" spans="1:22" ht="34.5" customHeight="1">
      <c r="A625" s="47"/>
      <c r="B625" s="47"/>
      <c r="C625" s="83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S625" s="20"/>
      <c r="T625" s="20"/>
      <c r="U625" s="20"/>
      <c r="V625" s="20"/>
    </row>
    <row r="626" spans="1:22" ht="34.5" customHeight="1">
      <c r="A626" s="47"/>
      <c r="B626" s="47"/>
      <c r="C626" s="83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S626" s="20"/>
      <c r="T626" s="20"/>
      <c r="U626" s="20"/>
      <c r="V626" s="20"/>
    </row>
    <row r="627" spans="1:22" ht="34.5" customHeight="1">
      <c r="A627" s="47"/>
      <c r="B627" s="47"/>
      <c r="C627" s="83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S627" s="20"/>
      <c r="T627" s="20"/>
      <c r="U627" s="20"/>
      <c r="V627" s="20"/>
    </row>
    <row r="628" spans="1:22" ht="34.5" customHeight="1">
      <c r="A628" s="47"/>
      <c r="B628" s="47"/>
      <c r="C628" s="83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S628" s="20"/>
      <c r="T628" s="20"/>
      <c r="U628" s="20"/>
      <c r="V628" s="20"/>
    </row>
    <row r="629" spans="1:22" ht="34.5" customHeight="1">
      <c r="A629" s="47"/>
      <c r="B629" s="47"/>
      <c r="C629" s="83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S629" s="20"/>
      <c r="T629" s="20"/>
      <c r="U629" s="20"/>
      <c r="V629" s="20"/>
    </row>
    <row r="630" spans="1:22" ht="34.5" customHeight="1">
      <c r="A630" s="47"/>
      <c r="B630" s="47"/>
      <c r="C630" s="83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S630" s="20"/>
      <c r="T630" s="20"/>
      <c r="U630" s="20"/>
      <c r="V630" s="20"/>
    </row>
    <row r="631" spans="1:22" ht="34.5" customHeight="1">
      <c r="A631" s="47"/>
      <c r="B631" s="47"/>
      <c r="C631" s="83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S631" s="20"/>
      <c r="T631" s="20"/>
      <c r="U631" s="20"/>
      <c r="V631" s="20"/>
    </row>
    <row r="632" spans="1:22" ht="34.5" customHeight="1">
      <c r="A632" s="47"/>
      <c r="B632" s="47"/>
      <c r="C632" s="83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S632" s="20"/>
      <c r="T632" s="20"/>
      <c r="U632" s="20"/>
      <c r="V632" s="20"/>
    </row>
    <row r="633" spans="1:22" ht="34.5" customHeight="1">
      <c r="A633" s="47"/>
      <c r="B633" s="47"/>
      <c r="C633" s="83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S633" s="20"/>
      <c r="T633" s="20"/>
      <c r="U633" s="20"/>
      <c r="V633" s="20"/>
    </row>
    <row r="634" spans="1:22" ht="34.5" customHeight="1">
      <c r="A634" s="47"/>
      <c r="B634" s="47"/>
      <c r="C634" s="83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S634" s="20"/>
      <c r="T634" s="20"/>
      <c r="U634" s="20"/>
      <c r="V634" s="20"/>
    </row>
    <row r="635" spans="1:22" ht="34.5" customHeight="1">
      <c r="A635" s="47"/>
      <c r="B635" s="47"/>
      <c r="C635" s="83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S635" s="20"/>
      <c r="T635" s="20"/>
      <c r="U635" s="20"/>
      <c r="V635" s="20"/>
    </row>
    <row r="636" spans="1:22" ht="34.5" customHeight="1">
      <c r="A636" s="47"/>
      <c r="B636" s="47"/>
      <c r="C636" s="83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S636" s="20"/>
      <c r="T636" s="20"/>
      <c r="U636" s="20"/>
      <c r="V636" s="20"/>
    </row>
    <row r="637" spans="1:22" ht="34.5" customHeight="1">
      <c r="A637" s="47"/>
      <c r="B637" s="47"/>
      <c r="C637" s="83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S637" s="20"/>
      <c r="T637" s="20"/>
      <c r="U637" s="20"/>
      <c r="V637" s="20"/>
    </row>
    <row r="638" spans="1:22" ht="34.5" customHeight="1">
      <c r="A638" s="47"/>
      <c r="B638" s="47"/>
      <c r="C638" s="83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S638" s="20"/>
      <c r="T638" s="20"/>
      <c r="U638" s="20"/>
      <c r="V638" s="20"/>
    </row>
    <row r="639" spans="1:22" ht="34.5" customHeight="1">
      <c r="A639" s="47"/>
      <c r="B639" s="47"/>
      <c r="C639" s="83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S639" s="20"/>
      <c r="T639" s="20"/>
      <c r="U639" s="20"/>
      <c r="V639" s="20"/>
    </row>
    <row r="640" spans="1:22" ht="34.5" customHeight="1">
      <c r="A640" s="47"/>
      <c r="B640" s="47"/>
      <c r="C640" s="83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S640" s="20"/>
      <c r="T640" s="20"/>
      <c r="U640" s="20"/>
      <c r="V640" s="20"/>
    </row>
    <row r="641" spans="1:22" ht="34.5" customHeight="1">
      <c r="A641" s="47"/>
      <c r="B641" s="47"/>
      <c r="C641" s="83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S641" s="20"/>
      <c r="T641" s="20"/>
      <c r="U641" s="20"/>
      <c r="V641" s="20"/>
    </row>
    <row r="642" spans="1:22" ht="34.5" customHeight="1">
      <c r="A642" s="47"/>
      <c r="B642" s="47"/>
      <c r="C642" s="83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S642" s="20"/>
      <c r="T642" s="20"/>
      <c r="U642" s="20"/>
      <c r="V642" s="20"/>
    </row>
    <row r="643" spans="1:22" ht="34.5" customHeight="1">
      <c r="A643" s="47"/>
      <c r="B643" s="47"/>
      <c r="C643" s="83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S643" s="20"/>
      <c r="T643" s="20"/>
      <c r="U643" s="20"/>
      <c r="V643" s="20"/>
    </row>
    <row r="644" spans="1:22" ht="34.5" customHeight="1">
      <c r="A644" s="47"/>
      <c r="B644" s="47"/>
      <c r="C644" s="83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S644" s="20"/>
      <c r="T644" s="20"/>
      <c r="U644" s="20"/>
      <c r="V644" s="20"/>
    </row>
    <row r="645" spans="1:22" ht="34.5" customHeight="1">
      <c r="A645" s="47"/>
      <c r="B645" s="47"/>
      <c r="C645" s="83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S645" s="20"/>
      <c r="T645" s="20"/>
      <c r="U645" s="20"/>
      <c r="V645" s="20"/>
    </row>
    <row r="646" spans="1:22" ht="34.5" customHeight="1">
      <c r="A646" s="47"/>
      <c r="B646" s="47"/>
      <c r="C646" s="83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S646" s="20"/>
      <c r="T646" s="20"/>
      <c r="U646" s="20"/>
      <c r="V646" s="20"/>
    </row>
    <row r="647" spans="1:22" ht="34.5" customHeight="1">
      <c r="A647" s="47"/>
      <c r="B647" s="47"/>
      <c r="C647" s="83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S647" s="20"/>
      <c r="T647" s="20"/>
      <c r="U647" s="20"/>
      <c r="V647" s="20"/>
    </row>
    <row r="648" spans="1:22" ht="34.5" customHeight="1">
      <c r="A648" s="47"/>
      <c r="B648" s="47"/>
      <c r="C648" s="83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S648" s="20"/>
      <c r="T648" s="20"/>
      <c r="U648" s="20"/>
      <c r="V648" s="20"/>
    </row>
    <row r="649" spans="1:22" ht="34.5" customHeight="1">
      <c r="A649" s="47"/>
      <c r="B649" s="47"/>
      <c r="C649" s="83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S649" s="20"/>
      <c r="T649" s="20"/>
      <c r="U649" s="20"/>
      <c r="V649" s="20"/>
    </row>
    <row r="650" spans="1:22" ht="34.5" customHeight="1">
      <c r="A650" s="47"/>
      <c r="B650" s="47"/>
      <c r="C650" s="83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S650" s="20"/>
      <c r="T650" s="20"/>
      <c r="U650" s="20"/>
      <c r="V650" s="20"/>
    </row>
    <row r="651" spans="1:22" ht="34.5" customHeight="1">
      <c r="A651" s="47"/>
      <c r="B651" s="47"/>
      <c r="C651" s="83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S651" s="20"/>
      <c r="T651" s="20"/>
      <c r="U651" s="20"/>
      <c r="V651" s="20"/>
    </row>
    <row r="652" spans="1:22" ht="34.5" customHeight="1">
      <c r="A652" s="47"/>
      <c r="B652" s="47"/>
      <c r="C652" s="83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S652" s="20"/>
      <c r="T652" s="20"/>
      <c r="U652" s="20"/>
      <c r="V652" s="20"/>
    </row>
    <row r="653" spans="1:22" ht="34.5" customHeight="1">
      <c r="A653" s="47"/>
      <c r="B653" s="47"/>
      <c r="C653" s="83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S653" s="20"/>
      <c r="T653" s="20"/>
      <c r="U653" s="20"/>
      <c r="V653" s="20"/>
    </row>
    <row r="654" spans="1:22" ht="34.5" customHeight="1">
      <c r="A654" s="47"/>
      <c r="B654" s="47"/>
      <c r="C654" s="83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S654" s="20"/>
      <c r="T654" s="20"/>
      <c r="U654" s="20"/>
      <c r="V654" s="20"/>
    </row>
    <row r="655" spans="1:22" ht="34.5" customHeight="1">
      <c r="A655" s="47"/>
      <c r="B655" s="47"/>
      <c r="C655" s="83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S655" s="20"/>
      <c r="T655" s="20"/>
      <c r="U655" s="20"/>
      <c r="V655" s="20"/>
    </row>
    <row r="656" spans="1:22" ht="34.5" customHeight="1">
      <c r="A656" s="47"/>
      <c r="B656" s="47"/>
      <c r="C656" s="83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S656" s="20"/>
      <c r="T656" s="20"/>
      <c r="U656" s="20"/>
      <c r="V656" s="20"/>
    </row>
    <row r="657" spans="1:22" ht="34.5" customHeight="1">
      <c r="A657" s="47"/>
      <c r="B657" s="47"/>
      <c r="C657" s="83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S657" s="20"/>
      <c r="T657" s="20"/>
      <c r="U657" s="20"/>
      <c r="V657" s="20"/>
    </row>
    <row r="658" spans="1:22" ht="34.5" customHeight="1">
      <c r="A658" s="47"/>
      <c r="B658" s="47"/>
      <c r="C658" s="83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S658" s="20"/>
      <c r="T658" s="20"/>
      <c r="U658" s="20"/>
      <c r="V658" s="20"/>
    </row>
    <row r="659" spans="1:22" ht="34.5" customHeight="1">
      <c r="A659" s="47"/>
      <c r="B659" s="47"/>
      <c r="C659" s="83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S659" s="20"/>
      <c r="T659" s="20"/>
      <c r="U659" s="20"/>
      <c r="V659" s="20"/>
    </row>
    <row r="660" spans="1:22" ht="34.5" customHeight="1">
      <c r="A660" s="47"/>
      <c r="B660" s="47"/>
      <c r="C660" s="83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S660" s="20"/>
      <c r="T660" s="20"/>
      <c r="U660" s="20"/>
      <c r="V660" s="20"/>
    </row>
    <row r="661" spans="1:22" ht="34.5" customHeight="1">
      <c r="A661" s="47"/>
      <c r="B661" s="47"/>
      <c r="C661" s="83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S661" s="20"/>
      <c r="T661" s="20"/>
      <c r="U661" s="20"/>
      <c r="V661" s="20"/>
    </row>
    <row r="662" spans="1:22" ht="34.5" customHeight="1">
      <c r="A662" s="47"/>
      <c r="B662" s="47"/>
      <c r="C662" s="83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S662" s="20"/>
      <c r="T662" s="20"/>
      <c r="U662" s="20"/>
      <c r="V662" s="20"/>
    </row>
    <row r="663" spans="1:22" ht="34.5" customHeight="1">
      <c r="A663" s="47"/>
      <c r="B663" s="47"/>
      <c r="C663" s="83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S663" s="20"/>
      <c r="T663" s="20"/>
      <c r="U663" s="20"/>
      <c r="V663" s="20"/>
    </row>
    <row r="664" spans="1:22" ht="34.5" customHeight="1">
      <c r="A664" s="47"/>
      <c r="B664" s="47"/>
      <c r="C664" s="83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S664" s="20"/>
      <c r="T664" s="20"/>
      <c r="U664" s="20"/>
      <c r="V664" s="20"/>
    </row>
    <row r="665" spans="1:22" ht="34.5" customHeight="1">
      <c r="A665" s="47"/>
      <c r="B665" s="47"/>
      <c r="C665" s="83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S665" s="20"/>
      <c r="T665" s="20"/>
      <c r="U665" s="20"/>
      <c r="V665" s="20"/>
    </row>
    <row r="666" spans="1:22" ht="34.5" customHeight="1">
      <c r="A666" s="47"/>
      <c r="B666" s="47"/>
      <c r="C666" s="83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S666" s="20"/>
      <c r="T666" s="20"/>
      <c r="U666" s="20"/>
      <c r="V666" s="20"/>
    </row>
    <row r="667" spans="1:22" ht="34.5" customHeight="1">
      <c r="A667" s="47"/>
      <c r="B667" s="47"/>
      <c r="C667" s="83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S667" s="20"/>
      <c r="T667" s="20"/>
      <c r="U667" s="20"/>
      <c r="V667" s="20"/>
    </row>
    <row r="668" spans="1:22" ht="34.5" customHeight="1">
      <c r="A668" s="47"/>
      <c r="B668" s="47"/>
      <c r="C668" s="83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S668" s="20"/>
      <c r="T668" s="20"/>
      <c r="U668" s="20"/>
      <c r="V668" s="20"/>
    </row>
    <row r="669" spans="1:22" ht="34.5" customHeight="1">
      <c r="A669" s="47"/>
      <c r="B669" s="47"/>
      <c r="C669" s="83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S669" s="20"/>
      <c r="T669" s="20"/>
      <c r="U669" s="20"/>
      <c r="V669" s="20"/>
    </row>
    <row r="670" spans="1:22" ht="34.5" customHeight="1">
      <c r="A670" s="47"/>
      <c r="B670" s="47"/>
      <c r="C670" s="83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S670" s="20"/>
      <c r="T670" s="20"/>
      <c r="U670" s="20"/>
      <c r="V670" s="20"/>
    </row>
    <row r="671" spans="1:22" ht="34.5" customHeight="1">
      <c r="A671" s="47"/>
      <c r="B671" s="47"/>
      <c r="C671" s="83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S671" s="20"/>
      <c r="T671" s="20"/>
      <c r="U671" s="20"/>
      <c r="V671" s="20"/>
    </row>
    <row r="672" spans="1:22" ht="34.5" customHeight="1">
      <c r="A672" s="47"/>
      <c r="B672" s="47"/>
      <c r="C672" s="83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S672" s="20"/>
      <c r="T672" s="20"/>
      <c r="U672" s="20"/>
      <c r="V672" s="20"/>
    </row>
    <row r="673" spans="1:22" ht="34.5" customHeight="1">
      <c r="A673" s="47"/>
      <c r="B673" s="47"/>
      <c r="C673" s="83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S673" s="20"/>
      <c r="T673" s="20"/>
      <c r="U673" s="20"/>
      <c r="V673" s="20"/>
    </row>
    <row r="674" spans="1:22" ht="34.5" customHeight="1">
      <c r="A674" s="47"/>
      <c r="B674" s="47"/>
      <c r="C674" s="83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S674" s="20"/>
      <c r="T674" s="20"/>
      <c r="U674" s="20"/>
      <c r="V674" s="20"/>
    </row>
    <row r="675" spans="1:22" ht="34.5" customHeight="1">
      <c r="A675" s="47"/>
      <c r="B675" s="47"/>
      <c r="C675" s="83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S675" s="20"/>
      <c r="T675" s="20"/>
      <c r="U675" s="20"/>
      <c r="V675" s="20"/>
    </row>
    <row r="676" spans="1:22" ht="34.5" customHeight="1">
      <c r="A676" s="47"/>
      <c r="B676" s="47"/>
      <c r="C676" s="83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S676" s="20"/>
      <c r="T676" s="20"/>
      <c r="U676" s="20"/>
      <c r="V676" s="20"/>
    </row>
    <row r="677" spans="1:22" ht="34.5" customHeight="1">
      <c r="A677" s="47"/>
      <c r="B677" s="47"/>
      <c r="C677" s="83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S677" s="20"/>
      <c r="T677" s="20"/>
      <c r="U677" s="20"/>
      <c r="V677" s="20"/>
    </row>
    <row r="678" spans="1:22" ht="34.5" customHeight="1">
      <c r="A678" s="47"/>
      <c r="B678" s="47"/>
      <c r="C678" s="83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S678" s="20"/>
      <c r="T678" s="20"/>
      <c r="U678" s="20"/>
      <c r="V678" s="20"/>
    </row>
    <row r="679" spans="1:22" ht="34.5" customHeight="1">
      <c r="A679" s="47"/>
      <c r="B679" s="47"/>
      <c r="C679" s="83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S679" s="20"/>
      <c r="T679" s="20"/>
      <c r="U679" s="20"/>
      <c r="V679" s="20"/>
    </row>
    <row r="680" spans="1:22" ht="34.5" customHeight="1">
      <c r="A680" s="47"/>
      <c r="B680" s="47"/>
      <c r="C680" s="83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S680" s="20"/>
      <c r="T680" s="20"/>
      <c r="U680" s="20"/>
      <c r="V680" s="20"/>
    </row>
    <row r="681" spans="1:22" ht="34.5" customHeight="1">
      <c r="A681" s="47"/>
      <c r="B681" s="47"/>
      <c r="C681" s="83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S681" s="20"/>
      <c r="T681" s="20"/>
      <c r="U681" s="20"/>
      <c r="V681" s="20"/>
    </row>
    <row r="682" spans="1:22" ht="34.5" customHeight="1">
      <c r="A682" s="47"/>
      <c r="B682" s="47"/>
      <c r="C682" s="83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S682" s="20"/>
      <c r="T682" s="20"/>
      <c r="U682" s="20"/>
      <c r="V682" s="20"/>
    </row>
    <row r="683" spans="1:22" ht="34.5" customHeight="1">
      <c r="A683" s="47"/>
      <c r="B683" s="47"/>
      <c r="C683" s="83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S683" s="20"/>
      <c r="T683" s="20"/>
      <c r="U683" s="20"/>
      <c r="V683" s="20"/>
    </row>
    <row r="684" spans="1:22" ht="34.5" customHeight="1">
      <c r="A684" s="47"/>
      <c r="B684" s="47"/>
      <c r="C684" s="83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S684" s="20"/>
      <c r="T684" s="20"/>
      <c r="U684" s="20"/>
      <c r="V684" s="20"/>
    </row>
    <row r="685" spans="1:22" ht="34.5" customHeight="1">
      <c r="A685" s="47"/>
      <c r="B685" s="47"/>
      <c r="C685" s="83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S685" s="20"/>
      <c r="T685" s="20"/>
      <c r="U685" s="20"/>
      <c r="V685" s="20"/>
    </row>
    <row r="686" spans="1:22" ht="34.5" customHeight="1">
      <c r="A686" s="47"/>
      <c r="B686" s="47"/>
      <c r="C686" s="83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S686" s="20"/>
      <c r="T686" s="20"/>
      <c r="U686" s="20"/>
      <c r="V686" s="20"/>
    </row>
    <row r="687" spans="1:22" ht="34.5" customHeight="1">
      <c r="A687" s="47"/>
      <c r="B687" s="47"/>
      <c r="C687" s="83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S687" s="20"/>
      <c r="T687" s="20"/>
      <c r="U687" s="20"/>
      <c r="V687" s="20"/>
    </row>
    <row r="688" spans="1:22" ht="34.5" customHeight="1">
      <c r="A688" s="47"/>
      <c r="B688" s="47"/>
      <c r="C688" s="83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S688" s="20"/>
      <c r="T688" s="20"/>
      <c r="U688" s="20"/>
      <c r="V688" s="20"/>
    </row>
    <row r="689" spans="1:22" ht="34.5" customHeight="1">
      <c r="A689" s="47"/>
      <c r="B689" s="47"/>
      <c r="C689" s="83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S689" s="20"/>
      <c r="T689" s="20"/>
      <c r="U689" s="20"/>
      <c r="V689" s="20"/>
    </row>
    <row r="690" spans="1:22" ht="34.5" customHeight="1">
      <c r="A690" s="47"/>
      <c r="B690" s="47"/>
      <c r="C690" s="83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S690" s="20"/>
      <c r="T690" s="20"/>
      <c r="U690" s="20"/>
      <c r="V690" s="20"/>
    </row>
    <row r="691" spans="1:22" ht="34.5" customHeight="1">
      <c r="A691" s="47"/>
      <c r="B691" s="47"/>
      <c r="C691" s="83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S691" s="20"/>
      <c r="T691" s="20"/>
      <c r="U691" s="20"/>
      <c r="V691" s="20"/>
    </row>
    <row r="692" spans="1:22" ht="34.5" customHeight="1">
      <c r="A692" s="47"/>
      <c r="B692" s="47"/>
      <c r="C692" s="83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S692" s="20"/>
      <c r="T692" s="20"/>
      <c r="U692" s="20"/>
      <c r="V692" s="20"/>
    </row>
    <row r="693" spans="1:22" ht="34.5" customHeight="1">
      <c r="A693" s="47"/>
      <c r="B693" s="47"/>
      <c r="C693" s="83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S693" s="20"/>
      <c r="T693" s="20"/>
      <c r="U693" s="20"/>
      <c r="V693" s="20"/>
    </row>
    <row r="694" spans="1:22" ht="34.5" customHeight="1">
      <c r="A694" s="47"/>
      <c r="B694" s="47"/>
      <c r="C694" s="83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S694" s="20"/>
      <c r="T694" s="20"/>
      <c r="U694" s="20"/>
      <c r="V694" s="20"/>
    </row>
    <row r="695" spans="1:22" ht="34.5" customHeight="1">
      <c r="A695" s="47"/>
      <c r="B695" s="47"/>
      <c r="C695" s="83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S695" s="20"/>
      <c r="T695" s="20"/>
      <c r="U695" s="20"/>
      <c r="V695" s="20"/>
    </row>
    <row r="696" spans="1:22" ht="34.5" customHeight="1">
      <c r="A696" s="47"/>
      <c r="B696" s="47"/>
      <c r="C696" s="83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S696" s="20"/>
      <c r="T696" s="20"/>
      <c r="U696" s="20"/>
      <c r="V696" s="20"/>
    </row>
    <row r="697" spans="1:22" ht="34.5" customHeight="1">
      <c r="A697" s="47"/>
      <c r="B697" s="47"/>
      <c r="C697" s="83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S697" s="20"/>
      <c r="T697" s="20"/>
      <c r="U697" s="20"/>
      <c r="V697" s="20"/>
    </row>
    <row r="698" spans="1:22" ht="34.5" customHeight="1">
      <c r="A698" s="47"/>
      <c r="B698" s="47"/>
      <c r="C698" s="83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S698" s="20"/>
      <c r="T698" s="20"/>
      <c r="U698" s="20"/>
      <c r="V698" s="20"/>
    </row>
    <row r="699" spans="1:22" ht="34.5" customHeight="1">
      <c r="A699" s="47"/>
      <c r="B699" s="47"/>
      <c r="C699" s="83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S699" s="20"/>
      <c r="T699" s="20"/>
      <c r="U699" s="20"/>
      <c r="V699" s="20"/>
    </row>
    <row r="700" spans="1:22" ht="34.5" customHeight="1">
      <c r="A700" s="47"/>
      <c r="B700" s="47"/>
      <c r="C700" s="83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S700" s="20"/>
      <c r="T700" s="20"/>
      <c r="U700" s="20"/>
      <c r="V700" s="20"/>
    </row>
    <row r="701" spans="1:22" ht="34.5" customHeight="1">
      <c r="A701" s="47"/>
      <c r="B701" s="47"/>
      <c r="C701" s="83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S701" s="20"/>
      <c r="T701" s="20"/>
      <c r="U701" s="20"/>
      <c r="V701" s="20"/>
    </row>
    <row r="702" spans="1:22" ht="34.5" customHeight="1">
      <c r="A702" s="47"/>
      <c r="B702" s="47"/>
      <c r="C702" s="83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S702" s="20"/>
      <c r="T702" s="20"/>
      <c r="U702" s="20"/>
      <c r="V702" s="20"/>
    </row>
    <row r="703" spans="1:22" ht="34.5" customHeight="1">
      <c r="A703" s="47"/>
      <c r="B703" s="47"/>
      <c r="C703" s="83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S703" s="20"/>
      <c r="T703" s="20"/>
      <c r="U703" s="20"/>
      <c r="V703" s="20"/>
    </row>
    <row r="704" spans="1:22" ht="34.5" customHeight="1">
      <c r="A704" s="47"/>
      <c r="B704" s="47"/>
      <c r="C704" s="83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S704" s="20"/>
      <c r="T704" s="20"/>
      <c r="U704" s="20"/>
      <c r="V704" s="20"/>
    </row>
    <row r="705" spans="1:22" ht="34.5" customHeight="1">
      <c r="A705" s="47"/>
      <c r="B705" s="47"/>
      <c r="C705" s="83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S705" s="20"/>
      <c r="T705" s="20"/>
      <c r="U705" s="20"/>
      <c r="V705" s="20"/>
    </row>
    <row r="706" spans="1:22" ht="34.5" customHeight="1">
      <c r="A706" s="47"/>
      <c r="B706" s="47"/>
      <c r="C706" s="83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S706" s="20"/>
      <c r="T706" s="20"/>
      <c r="U706" s="20"/>
      <c r="V706" s="20"/>
    </row>
    <row r="707" spans="1:22" ht="34.5" customHeight="1">
      <c r="A707" s="47"/>
      <c r="B707" s="47"/>
      <c r="C707" s="83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S707" s="20"/>
      <c r="T707" s="20"/>
      <c r="U707" s="20"/>
      <c r="V707" s="20"/>
    </row>
    <row r="708" spans="1:22" ht="34.5" customHeight="1">
      <c r="A708" s="47"/>
      <c r="B708" s="47"/>
      <c r="C708" s="83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S708" s="20"/>
      <c r="T708" s="20"/>
      <c r="U708" s="20"/>
      <c r="V708" s="20"/>
    </row>
    <row r="709" spans="1:22" ht="34.5" customHeight="1">
      <c r="A709" s="47"/>
      <c r="B709" s="47"/>
      <c r="C709" s="83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S709" s="20"/>
      <c r="T709" s="20"/>
      <c r="U709" s="20"/>
      <c r="V709" s="20"/>
    </row>
    <row r="710" spans="1:22" ht="34.5" customHeight="1">
      <c r="A710" s="47"/>
      <c r="B710" s="47"/>
      <c r="C710" s="83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S710" s="20"/>
      <c r="T710" s="20"/>
      <c r="U710" s="20"/>
      <c r="V710" s="20"/>
    </row>
    <row r="711" spans="1:22" ht="34.5" customHeight="1">
      <c r="A711" s="47"/>
      <c r="B711" s="47"/>
      <c r="C711" s="83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S711" s="20"/>
      <c r="T711" s="20"/>
      <c r="U711" s="20"/>
      <c r="V711" s="20"/>
    </row>
    <row r="712" spans="1:22" ht="34.5" customHeight="1">
      <c r="A712" s="47"/>
      <c r="B712" s="47"/>
      <c r="C712" s="83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S712" s="20"/>
      <c r="T712" s="20"/>
      <c r="U712" s="20"/>
      <c r="V712" s="20"/>
    </row>
    <row r="713" spans="1:22" ht="34.5" customHeight="1">
      <c r="A713" s="47"/>
      <c r="B713" s="47"/>
      <c r="C713" s="83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S713" s="20"/>
      <c r="T713" s="20"/>
      <c r="U713" s="20"/>
      <c r="V713" s="20"/>
    </row>
    <row r="714" spans="1:22" ht="34.5" customHeight="1">
      <c r="A714" s="47"/>
      <c r="B714" s="47"/>
      <c r="C714" s="83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S714" s="20"/>
      <c r="T714" s="20"/>
      <c r="U714" s="20"/>
      <c r="V714" s="20"/>
    </row>
    <row r="715" spans="1:22" ht="34.5" customHeight="1">
      <c r="A715" s="47"/>
      <c r="B715" s="47"/>
      <c r="C715" s="83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S715" s="20"/>
      <c r="T715" s="20"/>
      <c r="U715" s="20"/>
      <c r="V715" s="20"/>
    </row>
    <row r="716" spans="1:22" ht="34.5" customHeight="1">
      <c r="A716" s="47"/>
      <c r="B716" s="47"/>
      <c r="C716" s="83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S716" s="20"/>
      <c r="T716" s="20"/>
      <c r="U716" s="20"/>
      <c r="V716" s="20"/>
    </row>
    <row r="717" spans="1:22" ht="34.5" customHeight="1">
      <c r="A717" s="47"/>
      <c r="B717" s="47"/>
      <c r="C717" s="83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S717" s="20"/>
      <c r="T717" s="20"/>
      <c r="U717" s="20"/>
      <c r="V717" s="20"/>
    </row>
    <row r="718" spans="1:22" ht="34.5" customHeight="1">
      <c r="A718" s="47"/>
      <c r="B718" s="47"/>
      <c r="C718" s="83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S718" s="20"/>
      <c r="T718" s="20"/>
      <c r="U718" s="20"/>
      <c r="V718" s="20"/>
    </row>
    <row r="719" spans="1:22" ht="34.5" customHeight="1">
      <c r="A719" s="47"/>
      <c r="B719" s="47"/>
      <c r="C719" s="83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S719" s="20"/>
      <c r="T719" s="20"/>
      <c r="U719" s="20"/>
      <c r="V719" s="20"/>
    </row>
    <row r="720" spans="1:22" ht="34.5" customHeight="1">
      <c r="A720" s="47"/>
      <c r="B720" s="47"/>
      <c r="C720" s="83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S720" s="20"/>
      <c r="T720" s="20"/>
      <c r="U720" s="20"/>
      <c r="V720" s="20"/>
    </row>
    <row r="721" spans="1:22" ht="34.5" customHeight="1">
      <c r="A721" s="47"/>
      <c r="B721" s="47"/>
      <c r="C721" s="83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S721" s="20"/>
      <c r="T721" s="20"/>
      <c r="U721" s="20"/>
      <c r="V721" s="20"/>
    </row>
    <row r="722" spans="1:22" ht="34.5" customHeight="1">
      <c r="A722" s="47"/>
      <c r="B722" s="47"/>
      <c r="C722" s="83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S722" s="20"/>
      <c r="T722" s="20"/>
      <c r="U722" s="20"/>
      <c r="V722" s="20"/>
    </row>
    <row r="723" spans="1:22" ht="34.5" customHeight="1">
      <c r="A723" s="47"/>
      <c r="B723" s="47"/>
      <c r="C723" s="83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S723" s="20"/>
      <c r="T723" s="20"/>
      <c r="U723" s="20"/>
      <c r="V723" s="20"/>
    </row>
    <row r="724" spans="1:22" ht="34.5" customHeight="1">
      <c r="A724" s="47"/>
      <c r="B724" s="47"/>
      <c r="C724" s="83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S724" s="20"/>
      <c r="T724" s="20"/>
      <c r="U724" s="20"/>
      <c r="V724" s="20"/>
    </row>
    <row r="725" spans="1:22" ht="34.5" customHeight="1">
      <c r="A725" s="47"/>
      <c r="B725" s="47"/>
      <c r="C725" s="83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S725" s="20"/>
      <c r="T725" s="20"/>
      <c r="U725" s="20"/>
      <c r="V725" s="20"/>
    </row>
    <row r="726" spans="1:22" ht="34.5" customHeight="1">
      <c r="A726" s="47"/>
      <c r="B726" s="47"/>
      <c r="C726" s="83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S726" s="20"/>
      <c r="T726" s="20"/>
      <c r="U726" s="20"/>
      <c r="V726" s="20"/>
    </row>
    <row r="727" spans="1:22" ht="34.5" customHeight="1">
      <c r="A727" s="47"/>
      <c r="B727" s="47"/>
      <c r="C727" s="83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S727" s="20"/>
      <c r="T727" s="20"/>
      <c r="U727" s="20"/>
      <c r="V727" s="20"/>
    </row>
    <row r="728" spans="1:22" ht="34.5" customHeight="1">
      <c r="A728" s="47"/>
      <c r="B728" s="47"/>
      <c r="C728" s="83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S728" s="20"/>
      <c r="T728" s="20"/>
      <c r="U728" s="20"/>
      <c r="V728" s="20"/>
    </row>
    <row r="729" spans="1:22" ht="34.5" customHeight="1">
      <c r="A729" s="47"/>
      <c r="B729" s="47"/>
      <c r="C729" s="83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S729" s="20"/>
      <c r="T729" s="20"/>
      <c r="U729" s="20"/>
      <c r="V729" s="20"/>
    </row>
    <row r="730" spans="1:22" ht="34.5" customHeight="1">
      <c r="A730" s="47"/>
      <c r="B730" s="47"/>
      <c r="C730" s="83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S730" s="20"/>
      <c r="T730" s="20"/>
      <c r="U730" s="20"/>
      <c r="V730" s="20"/>
    </row>
    <row r="731" spans="1:22" ht="34.5" customHeight="1">
      <c r="A731" s="47"/>
      <c r="B731" s="47"/>
      <c r="C731" s="83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S731" s="20"/>
      <c r="T731" s="20"/>
      <c r="U731" s="20"/>
      <c r="V731" s="20"/>
    </row>
    <row r="732" spans="1:22" ht="34.5" customHeight="1">
      <c r="A732" s="47"/>
      <c r="B732" s="47"/>
      <c r="C732" s="83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S732" s="20"/>
      <c r="T732" s="20"/>
      <c r="U732" s="20"/>
      <c r="V732" s="20"/>
    </row>
    <row r="733" spans="1:22" ht="34.5" customHeight="1">
      <c r="A733" s="47"/>
      <c r="B733" s="47"/>
      <c r="C733" s="83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S733" s="20"/>
      <c r="T733" s="20"/>
      <c r="U733" s="20"/>
      <c r="V733" s="20"/>
    </row>
    <row r="734" spans="1:22" ht="34.5" customHeight="1">
      <c r="A734" s="47"/>
      <c r="B734" s="47"/>
      <c r="C734" s="83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S734" s="20"/>
      <c r="T734" s="20"/>
      <c r="U734" s="20"/>
      <c r="V734" s="20"/>
    </row>
    <row r="735" spans="1:22" ht="34.5" customHeight="1">
      <c r="A735" s="47"/>
      <c r="B735" s="47"/>
      <c r="C735" s="83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S735" s="20"/>
      <c r="T735" s="20"/>
      <c r="U735" s="20"/>
      <c r="V735" s="20"/>
    </row>
    <row r="736" spans="1:22" ht="34.5" customHeight="1">
      <c r="A736" s="47"/>
      <c r="B736" s="47"/>
      <c r="C736" s="83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S736" s="20"/>
      <c r="T736" s="20"/>
      <c r="U736" s="20"/>
      <c r="V736" s="20"/>
    </row>
    <row r="737" spans="1:22" ht="34.5" customHeight="1">
      <c r="A737" s="47"/>
      <c r="B737" s="47"/>
      <c r="C737" s="83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S737" s="20"/>
      <c r="T737" s="20"/>
      <c r="U737" s="20"/>
      <c r="V737" s="20"/>
    </row>
    <row r="738" spans="1:22" ht="34.5" customHeight="1">
      <c r="A738" s="47"/>
      <c r="B738" s="47"/>
      <c r="C738" s="83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S738" s="20"/>
      <c r="T738" s="20"/>
      <c r="U738" s="20"/>
      <c r="V738" s="20"/>
    </row>
    <row r="739" spans="1:22" ht="34.5" customHeight="1">
      <c r="A739" s="47"/>
      <c r="B739" s="47"/>
      <c r="C739" s="83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S739" s="20"/>
      <c r="T739" s="20"/>
      <c r="U739" s="20"/>
      <c r="V739" s="20"/>
    </row>
    <row r="740" spans="1:22" ht="34.5" customHeight="1">
      <c r="A740" s="47"/>
      <c r="B740" s="47"/>
      <c r="C740" s="83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S740" s="20"/>
      <c r="T740" s="20"/>
      <c r="U740" s="20"/>
      <c r="V740" s="20"/>
    </row>
    <row r="741" spans="1:22" ht="34.5" customHeight="1">
      <c r="A741" s="47"/>
      <c r="B741" s="47"/>
      <c r="C741" s="83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S741" s="20"/>
      <c r="T741" s="20"/>
      <c r="U741" s="20"/>
      <c r="V741" s="20"/>
    </row>
    <row r="742" spans="1:22" ht="34.5" customHeight="1">
      <c r="A742" s="47"/>
      <c r="B742" s="47"/>
      <c r="C742" s="83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S742" s="20"/>
      <c r="T742" s="20"/>
      <c r="U742" s="20"/>
      <c r="V742" s="20"/>
    </row>
    <row r="743" spans="1:22" ht="34.5" customHeight="1">
      <c r="A743" s="47"/>
      <c r="B743" s="47"/>
      <c r="C743" s="83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S743" s="20"/>
      <c r="T743" s="20"/>
      <c r="U743" s="20"/>
      <c r="V743" s="20"/>
    </row>
    <row r="744" spans="1:22" ht="34.5" customHeight="1">
      <c r="A744" s="47"/>
      <c r="B744" s="47"/>
      <c r="C744" s="83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S744" s="20"/>
      <c r="T744" s="20"/>
      <c r="U744" s="20"/>
      <c r="V744" s="20"/>
    </row>
    <row r="745" spans="1:22" ht="34.5" customHeight="1">
      <c r="A745" s="47"/>
      <c r="B745" s="47"/>
      <c r="C745" s="83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S745" s="20"/>
      <c r="T745" s="20"/>
      <c r="U745" s="20"/>
      <c r="V745" s="20"/>
    </row>
    <row r="746" spans="1:22" ht="34.5" customHeight="1">
      <c r="A746" s="47"/>
      <c r="B746" s="47"/>
      <c r="C746" s="83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S746" s="20"/>
      <c r="T746" s="20"/>
      <c r="U746" s="20"/>
      <c r="V746" s="20"/>
    </row>
    <row r="747" spans="1:22" ht="34.5" customHeight="1">
      <c r="A747" s="47"/>
      <c r="B747" s="47"/>
      <c r="C747" s="83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S747" s="20"/>
      <c r="T747" s="20"/>
      <c r="U747" s="20"/>
      <c r="V747" s="20"/>
    </row>
    <row r="748" spans="1:22" ht="34.5" customHeight="1">
      <c r="A748" s="47"/>
      <c r="B748" s="47"/>
      <c r="C748" s="83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S748" s="20"/>
      <c r="T748" s="20"/>
      <c r="U748" s="20"/>
      <c r="V748" s="20"/>
    </row>
    <row r="749" spans="1:22" ht="34.5" customHeight="1">
      <c r="A749" s="47"/>
      <c r="B749" s="47"/>
      <c r="C749" s="83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S749" s="20"/>
      <c r="T749" s="20"/>
      <c r="U749" s="20"/>
      <c r="V749" s="20"/>
    </row>
    <row r="750" spans="1:22" ht="34.5" customHeight="1">
      <c r="A750" s="47"/>
      <c r="B750" s="47"/>
      <c r="C750" s="83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S750" s="20"/>
      <c r="T750" s="20"/>
      <c r="U750" s="20"/>
      <c r="V750" s="20"/>
    </row>
    <row r="751" spans="1:22" ht="34.5" customHeight="1">
      <c r="A751" s="47"/>
      <c r="B751" s="47"/>
      <c r="C751" s="83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S751" s="20"/>
      <c r="T751" s="20"/>
      <c r="U751" s="20"/>
      <c r="V751" s="20"/>
    </row>
    <row r="752" spans="1:22" ht="34.5" customHeight="1">
      <c r="A752" s="47"/>
      <c r="B752" s="47"/>
      <c r="C752" s="83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S752" s="20"/>
      <c r="T752" s="20"/>
      <c r="U752" s="20"/>
      <c r="V752" s="20"/>
    </row>
    <row r="753" spans="1:22" ht="34.5" customHeight="1">
      <c r="A753" s="47"/>
      <c r="B753" s="47"/>
      <c r="C753" s="83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S753" s="20"/>
      <c r="T753" s="20"/>
      <c r="U753" s="20"/>
      <c r="V753" s="20"/>
    </row>
    <row r="754" spans="1:22" ht="34.5" customHeight="1">
      <c r="A754" s="47"/>
      <c r="B754" s="47"/>
      <c r="C754" s="83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S754" s="20"/>
      <c r="T754" s="20"/>
      <c r="U754" s="20"/>
      <c r="V754" s="20"/>
    </row>
    <row r="755" spans="1:22" ht="34.5" customHeight="1">
      <c r="A755" s="47"/>
      <c r="B755" s="47"/>
      <c r="C755" s="83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S755" s="20"/>
      <c r="T755" s="20"/>
      <c r="U755" s="20"/>
      <c r="V755" s="20"/>
    </row>
    <row r="756" spans="1:22" ht="34.5" customHeight="1">
      <c r="A756" s="47"/>
      <c r="B756" s="47"/>
      <c r="C756" s="83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S756" s="20"/>
      <c r="T756" s="20"/>
      <c r="U756" s="20"/>
      <c r="V756" s="20"/>
    </row>
    <row r="757" spans="1:22" ht="34.5" customHeight="1">
      <c r="A757" s="47"/>
      <c r="B757" s="47"/>
      <c r="C757" s="83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S757" s="20"/>
      <c r="T757" s="20"/>
      <c r="U757" s="20"/>
      <c r="V757" s="20"/>
    </row>
    <row r="758" spans="1:22" ht="34.5" customHeight="1">
      <c r="A758" s="47"/>
      <c r="B758" s="47"/>
      <c r="C758" s="83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S758" s="20"/>
      <c r="T758" s="20"/>
      <c r="U758" s="20"/>
      <c r="V758" s="20"/>
    </row>
    <row r="759" spans="1:22" ht="34.5" customHeight="1">
      <c r="A759" s="47"/>
      <c r="B759" s="47"/>
      <c r="C759" s="83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S759" s="20"/>
      <c r="T759" s="20"/>
      <c r="U759" s="20"/>
      <c r="V759" s="20"/>
    </row>
    <row r="760" spans="1:22" ht="34.5" customHeight="1">
      <c r="A760" s="47"/>
      <c r="B760" s="47"/>
      <c r="C760" s="83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S760" s="20"/>
      <c r="T760" s="20"/>
      <c r="U760" s="20"/>
      <c r="V760" s="20"/>
    </row>
    <row r="761" spans="1:22" ht="34.5" customHeight="1">
      <c r="A761" s="47"/>
      <c r="B761" s="47"/>
      <c r="C761" s="83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S761" s="20"/>
      <c r="T761" s="20"/>
      <c r="U761" s="20"/>
      <c r="V761" s="20"/>
    </row>
    <row r="762" spans="1:22" ht="34.5" customHeight="1">
      <c r="A762" s="47"/>
      <c r="B762" s="47"/>
      <c r="C762" s="83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S762" s="20"/>
      <c r="T762" s="20"/>
      <c r="U762" s="20"/>
      <c r="V762" s="20"/>
    </row>
    <row r="763" spans="1:22" ht="34.5" customHeight="1">
      <c r="A763" s="47"/>
      <c r="B763" s="47"/>
      <c r="C763" s="83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S763" s="20"/>
      <c r="T763" s="20"/>
      <c r="U763" s="20"/>
      <c r="V763" s="20"/>
    </row>
    <row r="764" spans="1:22" ht="34.5" customHeight="1">
      <c r="A764" s="47"/>
      <c r="B764" s="47"/>
      <c r="C764" s="83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S764" s="20"/>
      <c r="T764" s="20"/>
      <c r="U764" s="20"/>
      <c r="V764" s="20"/>
    </row>
    <row r="765" spans="1:22" ht="34.5" customHeight="1">
      <c r="A765" s="47"/>
      <c r="B765" s="47"/>
      <c r="C765" s="83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S765" s="20"/>
      <c r="T765" s="20"/>
      <c r="U765" s="20"/>
      <c r="V765" s="20"/>
    </row>
    <row r="766" spans="1:22" ht="34.5" customHeight="1">
      <c r="A766" s="47"/>
      <c r="B766" s="47"/>
      <c r="C766" s="83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S766" s="20"/>
      <c r="T766" s="20"/>
      <c r="U766" s="20"/>
      <c r="V766" s="20"/>
    </row>
    <row r="767" spans="1:22" ht="34.5" customHeight="1">
      <c r="A767" s="47"/>
      <c r="B767" s="47"/>
      <c r="C767" s="83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S767" s="20"/>
      <c r="T767" s="20"/>
      <c r="U767" s="20"/>
      <c r="V767" s="20"/>
    </row>
    <row r="768" spans="1:22" ht="34.5" customHeight="1">
      <c r="A768" s="47"/>
      <c r="B768" s="47"/>
      <c r="C768" s="83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S768" s="20"/>
      <c r="T768" s="20"/>
      <c r="U768" s="20"/>
      <c r="V768" s="20"/>
    </row>
    <row r="769" spans="1:22" ht="34.5" customHeight="1">
      <c r="A769" s="47"/>
      <c r="B769" s="47"/>
      <c r="C769" s="83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S769" s="20"/>
      <c r="T769" s="20"/>
      <c r="U769" s="20"/>
      <c r="V769" s="20"/>
    </row>
    <row r="770" spans="1:22" ht="34.5" customHeight="1">
      <c r="A770" s="47"/>
      <c r="B770" s="47"/>
      <c r="C770" s="83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S770" s="20"/>
      <c r="T770" s="20"/>
      <c r="U770" s="20"/>
      <c r="V770" s="20"/>
    </row>
    <row r="771" spans="1:22" ht="34.5" customHeight="1">
      <c r="A771" s="47"/>
      <c r="B771" s="47"/>
      <c r="C771" s="83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S771" s="20"/>
      <c r="T771" s="20"/>
      <c r="U771" s="20"/>
      <c r="V771" s="20"/>
    </row>
    <row r="772" spans="1:22" ht="34.5" customHeight="1">
      <c r="A772" s="47"/>
      <c r="B772" s="47"/>
      <c r="C772" s="83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S772" s="20"/>
      <c r="T772" s="20"/>
      <c r="U772" s="20"/>
      <c r="V772" s="20"/>
    </row>
    <row r="773" spans="1:22" ht="34.5" customHeight="1">
      <c r="A773" s="47"/>
      <c r="B773" s="47"/>
      <c r="C773" s="83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S773" s="20"/>
      <c r="T773" s="20"/>
      <c r="U773" s="20"/>
      <c r="V773" s="20"/>
    </row>
    <row r="774" spans="1:22" ht="34.5" customHeight="1">
      <c r="A774" s="47"/>
      <c r="B774" s="47"/>
      <c r="C774" s="83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S774" s="20"/>
      <c r="T774" s="20"/>
      <c r="U774" s="20"/>
      <c r="V774" s="20"/>
    </row>
    <row r="775" spans="1:22" ht="34.5" customHeight="1">
      <c r="A775" s="47"/>
      <c r="B775" s="47"/>
      <c r="C775" s="83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S775" s="20"/>
      <c r="T775" s="20"/>
      <c r="U775" s="20"/>
      <c r="V775" s="20"/>
    </row>
    <row r="776" spans="1:22" ht="34.5" customHeight="1">
      <c r="A776" s="47"/>
      <c r="B776" s="47"/>
      <c r="C776" s="83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S776" s="20"/>
      <c r="T776" s="20"/>
      <c r="U776" s="20"/>
      <c r="V776" s="20"/>
    </row>
    <row r="777" spans="1:22" ht="34.5" customHeight="1">
      <c r="A777" s="47"/>
      <c r="B777" s="47"/>
      <c r="C777" s="83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S777" s="20"/>
      <c r="T777" s="20"/>
      <c r="U777" s="20"/>
      <c r="V777" s="20"/>
    </row>
    <row r="778" spans="1:22" ht="34.5" customHeight="1">
      <c r="A778" s="47"/>
      <c r="B778" s="47"/>
      <c r="C778" s="83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S778" s="20"/>
      <c r="T778" s="20"/>
      <c r="U778" s="20"/>
      <c r="V778" s="20"/>
    </row>
    <row r="779" spans="1:22" ht="34.5" customHeight="1">
      <c r="A779" s="47"/>
      <c r="B779" s="47"/>
      <c r="C779" s="83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S779" s="20"/>
      <c r="T779" s="20"/>
      <c r="U779" s="20"/>
      <c r="V779" s="20"/>
    </row>
    <row r="780" spans="1:22" ht="34.5" customHeight="1">
      <c r="A780" s="47"/>
      <c r="B780" s="47"/>
      <c r="C780" s="83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S780" s="20"/>
      <c r="T780" s="20"/>
      <c r="U780" s="20"/>
      <c r="V780" s="20"/>
    </row>
    <row r="781" spans="1:22" ht="34.5" customHeight="1">
      <c r="A781" s="47"/>
      <c r="B781" s="47"/>
      <c r="C781" s="83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S781" s="20"/>
      <c r="T781" s="20"/>
      <c r="U781" s="20"/>
      <c r="V781" s="20"/>
    </row>
    <row r="782" spans="1:22" ht="34.5" customHeight="1">
      <c r="A782" s="47"/>
      <c r="B782" s="47"/>
      <c r="C782" s="83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S782" s="20"/>
      <c r="T782" s="20"/>
      <c r="U782" s="20"/>
      <c r="V782" s="20"/>
    </row>
    <row r="783" spans="1:22" ht="34.5" customHeight="1">
      <c r="A783" s="47"/>
      <c r="B783" s="47"/>
      <c r="C783" s="83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S783" s="20"/>
      <c r="T783" s="20"/>
      <c r="U783" s="20"/>
      <c r="V783" s="20"/>
    </row>
    <row r="784" spans="1:22" ht="34.5" customHeight="1">
      <c r="A784" s="47"/>
      <c r="B784" s="47"/>
      <c r="C784" s="83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S784" s="20"/>
      <c r="T784" s="20"/>
      <c r="U784" s="20"/>
      <c r="V784" s="20"/>
    </row>
    <row r="785" spans="1:22" ht="34.5" customHeight="1">
      <c r="A785" s="47"/>
      <c r="B785" s="47"/>
      <c r="C785" s="83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S785" s="20"/>
      <c r="T785" s="20"/>
      <c r="U785" s="20"/>
      <c r="V785" s="20"/>
    </row>
    <row r="786" spans="1:22" ht="34.5" customHeight="1">
      <c r="A786" s="47"/>
      <c r="B786" s="47"/>
      <c r="C786" s="83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S786" s="20"/>
      <c r="T786" s="20"/>
      <c r="U786" s="20"/>
      <c r="V786" s="20"/>
    </row>
    <row r="787" spans="1:22" ht="34.5" customHeight="1">
      <c r="A787" s="47"/>
      <c r="B787" s="47"/>
      <c r="C787" s="83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S787" s="20"/>
      <c r="T787" s="20"/>
      <c r="U787" s="20"/>
      <c r="V787" s="20"/>
    </row>
    <row r="788" spans="1:22" ht="34.5" customHeight="1">
      <c r="A788" s="47"/>
      <c r="B788" s="47"/>
      <c r="C788" s="83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S788" s="20"/>
      <c r="T788" s="20"/>
      <c r="U788" s="20"/>
      <c r="V788" s="20"/>
    </row>
    <row r="789" spans="1:22" ht="34.5" customHeight="1">
      <c r="A789" s="47"/>
      <c r="B789" s="47"/>
      <c r="C789" s="83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S789" s="20"/>
      <c r="T789" s="20"/>
      <c r="U789" s="20"/>
      <c r="V789" s="20"/>
    </row>
    <row r="790" spans="1:22" ht="34.5" customHeight="1">
      <c r="A790" s="47"/>
      <c r="B790" s="47"/>
      <c r="C790" s="83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S790" s="20"/>
      <c r="T790" s="20"/>
      <c r="U790" s="20"/>
      <c r="V790" s="20"/>
    </row>
    <row r="791" spans="1:22" ht="34.5" customHeight="1">
      <c r="A791" s="47"/>
      <c r="B791" s="47"/>
      <c r="C791" s="83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S791" s="20"/>
      <c r="T791" s="20"/>
      <c r="U791" s="20"/>
      <c r="V791" s="20"/>
    </row>
    <row r="792" spans="1:22" ht="34.5" customHeight="1">
      <c r="A792" s="47"/>
      <c r="B792" s="47"/>
      <c r="C792" s="83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S792" s="20"/>
      <c r="T792" s="20"/>
      <c r="U792" s="20"/>
      <c r="V792" s="20"/>
    </row>
    <row r="793" spans="1:22" ht="34.5" customHeight="1">
      <c r="A793" s="47"/>
      <c r="B793" s="47"/>
      <c r="C793" s="83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S793" s="20"/>
      <c r="T793" s="20"/>
      <c r="U793" s="20"/>
      <c r="V793" s="20"/>
    </row>
    <row r="794" spans="1:22" ht="34.5" customHeight="1">
      <c r="A794" s="47"/>
      <c r="B794" s="47"/>
      <c r="C794" s="83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S794" s="20"/>
      <c r="T794" s="20"/>
      <c r="U794" s="20"/>
      <c r="V794" s="20"/>
    </row>
    <row r="795" spans="1:22" ht="34.5" customHeight="1">
      <c r="A795" s="47"/>
      <c r="B795" s="47"/>
      <c r="C795" s="83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S795" s="20"/>
      <c r="T795" s="20"/>
      <c r="U795" s="20"/>
      <c r="V795" s="20"/>
    </row>
    <row r="796" spans="1:22" ht="34.5" customHeight="1">
      <c r="A796" s="47"/>
      <c r="B796" s="47"/>
      <c r="C796" s="83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S796" s="20"/>
      <c r="T796" s="20"/>
      <c r="U796" s="20"/>
      <c r="V796" s="20"/>
    </row>
    <row r="797" spans="1:22" ht="34.5" customHeight="1">
      <c r="A797" s="47"/>
      <c r="B797" s="47"/>
      <c r="C797" s="83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S797" s="20"/>
      <c r="T797" s="20"/>
      <c r="U797" s="20"/>
      <c r="V797" s="20"/>
    </row>
    <row r="798" spans="1:22" ht="34.5" customHeight="1">
      <c r="A798" s="47"/>
      <c r="B798" s="47"/>
      <c r="C798" s="83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S798" s="20"/>
      <c r="T798" s="20"/>
      <c r="U798" s="20"/>
      <c r="V798" s="20"/>
    </row>
    <row r="799" spans="1:22" ht="34.5" customHeight="1">
      <c r="A799" s="47"/>
      <c r="B799" s="47"/>
      <c r="C799" s="83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S799" s="20"/>
      <c r="T799" s="20"/>
      <c r="U799" s="20"/>
      <c r="V799" s="20"/>
    </row>
    <row r="800" spans="1:22" ht="34.5" customHeight="1">
      <c r="A800" s="47"/>
      <c r="B800" s="47"/>
      <c r="C800" s="83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S800" s="20"/>
      <c r="T800" s="20"/>
      <c r="U800" s="20"/>
      <c r="V800" s="20"/>
    </row>
    <row r="801" spans="1:22" ht="34.5" customHeight="1">
      <c r="A801" s="47"/>
      <c r="B801" s="47"/>
      <c r="C801" s="83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S801" s="20"/>
      <c r="T801" s="20"/>
      <c r="U801" s="20"/>
      <c r="V801" s="20"/>
    </row>
    <row r="802" spans="1:22" ht="34.5" customHeight="1">
      <c r="A802" s="47"/>
      <c r="B802" s="47"/>
      <c r="C802" s="83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S802" s="20"/>
      <c r="T802" s="20"/>
      <c r="U802" s="20"/>
      <c r="V802" s="20"/>
    </row>
    <row r="803" spans="1:22" ht="34.5" customHeight="1">
      <c r="A803" s="47"/>
      <c r="B803" s="47"/>
      <c r="C803" s="83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S803" s="20"/>
      <c r="T803" s="20"/>
      <c r="U803" s="20"/>
      <c r="V803" s="20"/>
    </row>
    <row r="804" spans="1:22" ht="34.5" customHeight="1">
      <c r="A804" s="47"/>
      <c r="B804" s="47"/>
      <c r="C804" s="83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S804" s="20"/>
      <c r="T804" s="20"/>
      <c r="U804" s="20"/>
      <c r="V804" s="20"/>
    </row>
    <row r="805" spans="1:22" ht="34.5" customHeight="1">
      <c r="A805" s="47"/>
      <c r="B805" s="47"/>
      <c r="C805" s="83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S805" s="20"/>
      <c r="T805" s="20"/>
      <c r="U805" s="20"/>
      <c r="V805" s="20"/>
    </row>
    <row r="806" spans="1:22" ht="34.5" customHeight="1">
      <c r="A806" s="47"/>
      <c r="B806" s="47"/>
      <c r="C806" s="83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S806" s="20"/>
      <c r="T806" s="20"/>
      <c r="U806" s="20"/>
      <c r="V806" s="20"/>
    </row>
    <row r="807" spans="1:22" ht="34.5" customHeight="1">
      <c r="A807" s="47"/>
      <c r="B807" s="47"/>
      <c r="C807" s="83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S807" s="20"/>
      <c r="T807" s="20"/>
      <c r="U807" s="20"/>
      <c r="V807" s="20"/>
    </row>
    <row r="808" spans="1:22" ht="34.5" customHeight="1">
      <c r="A808" s="47"/>
      <c r="B808" s="47"/>
      <c r="C808" s="83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S808" s="20"/>
      <c r="T808" s="20"/>
      <c r="U808" s="20"/>
      <c r="V808" s="20"/>
    </row>
    <row r="809" spans="1:22" ht="34.5" customHeight="1">
      <c r="A809" s="47"/>
      <c r="B809" s="47"/>
      <c r="C809" s="83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S809" s="20"/>
      <c r="T809" s="20"/>
      <c r="U809" s="20"/>
      <c r="V809" s="20"/>
    </row>
    <row r="810" spans="1:22" ht="34.5" customHeight="1">
      <c r="A810" s="47"/>
      <c r="B810" s="47"/>
      <c r="C810" s="83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S810" s="20"/>
      <c r="T810" s="20"/>
      <c r="U810" s="20"/>
      <c r="V810" s="20"/>
    </row>
    <row r="811" spans="1:22" ht="34.5" customHeight="1">
      <c r="A811" s="47"/>
      <c r="B811" s="47"/>
      <c r="C811" s="83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S811" s="20"/>
      <c r="T811" s="20"/>
      <c r="U811" s="20"/>
      <c r="V811" s="20"/>
    </row>
    <row r="812" spans="1:22" ht="34.5" customHeight="1">
      <c r="A812" s="47"/>
      <c r="B812" s="47"/>
      <c r="C812" s="83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S812" s="20"/>
      <c r="T812" s="20"/>
      <c r="U812" s="20"/>
      <c r="V812" s="20"/>
    </row>
    <row r="813" spans="1:22" ht="34.5" customHeight="1">
      <c r="A813" s="47"/>
      <c r="B813" s="47"/>
      <c r="C813" s="83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S813" s="20"/>
      <c r="T813" s="20"/>
      <c r="U813" s="20"/>
      <c r="V813" s="20"/>
    </row>
    <row r="814" spans="1:22" ht="34.5" customHeight="1">
      <c r="A814" s="47"/>
      <c r="B814" s="47"/>
      <c r="C814" s="83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S814" s="20"/>
      <c r="T814" s="20"/>
      <c r="U814" s="20"/>
      <c r="V814" s="20"/>
    </row>
    <row r="815" spans="1:22" ht="34.5" customHeight="1">
      <c r="A815" s="47"/>
      <c r="B815" s="47"/>
      <c r="C815" s="83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S815" s="20"/>
      <c r="T815" s="20"/>
      <c r="U815" s="20"/>
      <c r="V815" s="20"/>
    </row>
    <row r="816" spans="1:22" ht="34.5" customHeight="1">
      <c r="A816" s="47"/>
      <c r="B816" s="47"/>
      <c r="C816" s="83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S816" s="20"/>
      <c r="T816" s="20"/>
      <c r="U816" s="20"/>
      <c r="V816" s="20"/>
    </row>
    <row r="817" spans="1:22" ht="34.5" customHeight="1">
      <c r="A817" s="47"/>
      <c r="B817" s="47"/>
      <c r="C817" s="83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S817" s="20"/>
      <c r="T817" s="20"/>
      <c r="U817" s="20"/>
      <c r="V817" s="20"/>
    </row>
    <row r="818" spans="1:22" ht="34.5" customHeight="1">
      <c r="A818" s="47"/>
      <c r="B818" s="47"/>
      <c r="C818" s="83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S818" s="20"/>
      <c r="T818" s="20"/>
      <c r="U818" s="20"/>
      <c r="V818" s="20"/>
    </row>
    <row r="819" spans="1:22" ht="34.5" customHeight="1">
      <c r="A819" s="47"/>
      <c r="B819" s="47"/>
      <c r="C819" s="83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S819" s="20"/>
      <c r="T819" s="20"/>
      <c r="U819" s="20"/>
      <c r="V819" s="20"/>
    </row>
    <row r="820" spans="1:22" ht="34.5" customHeight="1">
      <c r="A820" s="47"/>
      <c r="B820" s="47"/>
      <c r="C820" s="83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S820" s="20"/>
      <c r="T820" s="20"/>
      <c r="U820" s="20"/>
      <c r="V820" s="20"/>
    </row>
    <row r="821" spans="1:22" ht="34.5" customHeight="1">
      <c r="A821" s="47"/>
      <c r="B821" s="47"/>
      <c r="C821" s="83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S821" s="20"/>
      <c r="T821" s="20"/>
      <c r="U821" s="20"/>
      <c r="V821" s="20"/>
    </row>
    <row r="822" spans="1:22" ht="34.5" customHeight="1">
      <c r="A822" s="47"/>
      <c r="B822" s="47"/>
      <c r="C822" s="83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S822" s="20"/>
      <c r="T822" s="20"/>
      <c r="U822" s="20"/>
      <c r="V822" s="20"/>
    </row>
    <row r="823" spans="1:22" ht="34.5" customHeight="1">
      <c r="A823" s="47"/>
      <c r="B823" s="47"/>
      <c r="C823" s="83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S823" s="20"/>
      <c r="T823" s="20"/>
      <c r="U823" s="20"/>
      <c r="V823" s="20"/>
    </row>
    <row r="824" spans="1:22" ht="34.5" customHeight="1">
      <c r="A824" s="47"/>
      <c r="B824" s="47"/>
      <c r="C824" s="83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S824" s="20"/>
      <c r="T824" s="20"/>
      <c r="U824" s="20"/>
      <c r="V824" s="20"/>
    </row>
    <row r="825" spans="1:22" ht="34.5" customHeight="1">
      <c r="A825" s="47"/>
      <c r="B825" s="47"/>
      <c r="C825" s="83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S825" s="20"/>
      <c r="T825" s="20"/>
      <c r="U825" s="20"/>
      <c r="V825" s="20"/>
    </row>
    <row r="826" spans="1:22" ht="34.5" customHeight="1">
      <c r="A826" s="47"/>
      <c r="B826" s="47"/>
      <c r="C826" s="83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S826" s="20"/>
      <c r="T826" s="20"/>
      <c r="U826" s="20"/>
      <c r="V826" s="20"/>
    </row>
    <row r="827" spans="1:22" ht="34.5" customHeight="1">
      <c r="A827" s="47"/>
      <c r="B827" s="47"/>
      <c r="C827" s="83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S827" s="20"/>
      <c r="T827" s="20"/>
      <c r="U827" s="20"/>
      <c r="V827" s="20"/>
    </row>
    <row r="828" spans="1:22" ht="34.5" customHeight="1">
      <c r="A828" s="47"/>
      <c r="B828" s="47"/>
      <c r="C828" s="83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S828" s="20"/>
      <c r="T828" s="20"/>
      <c r="U828" s="20"/>
      <c r="V828" s="20"/>
    </row>
    <row r="829" spans="1:22" ht="34.5" customHeight="1">
      <c r="A829" s="47"/>
      <c r="B829" s="47"/>
      <c r="C829" s="83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S829" s="20"/>
      <c r="T829" s="20"/>
      <c r="U829" s="20"/>
      <c r="V829" s="20"/>
    </row>
    <row r="830" spans="1:22" ht="34.5" customHeight="1">
      <c r="A830" s="47"/>
      <c r="B830" s="47"/>
      <c r="C830" s="83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S830" s="20"/>
      <c r="T830" s="20"/>
      <c r="U830" s="20"/>
      <c r="V830" s="20"/>
    </row>
    <row r="831" spans="1:22" ht="34.5" customHeight="1">
      <c r="A831" s="47"/>
      <c r="B831" s="47"/>
      <c r="C831" s="83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S831" s="20"/>
      <c r="T831" s="20"/>
      <c r="U831" s="20"/>
      <c r="V831" s="20"/>
    </row>
    <row r="832" spans="1:22" ht="34.5" customHeight="1">
      <c r="A832" s="47"/>
      <c r="B832" s="47"/>
      <c r="C832" s="83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S832" s="20"/>
      <c r="T832" s="20"/>
      <c r="U832" s="20"/>
      <c r="V832" s="20"/>
    </row>
    <row r="833" spans="1:22" ht="34.5" customHeight="1">
      <c r="A833" s="47"/>
      <c r="B833" s="47"/>
      <c r="C833" s="83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S833" s="20"/>
      <c r="T833" s="20"/>
      <c r="U833" s="20"/>
      <c r="V833" s="20"/>
    </row>
    <row r="834" spans="1:22" ht="34.5" customHeight="1">
      <c r="A834" s="47"/>
      <c r="B834" s="47"/>
      <c r="C834" s="83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S834" s="20"/>
      <c r="T834" s="20"/>
      <c r="U834" s="20"/>
      <c r="V834" s="20"/>
    </row>
    <row r="835" spans="1:22" ht="34.5" customHeight="1">
      <c r="A835" s="47"/>
      <c r="B835" s="47"/>
      <c r="C835" s="83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S835" s="20"/>
      <c r="T835" s="20"/>
      <c r="U835" s="20"/>
      <c r="V835" s="20"/>
    </row>
    <row r="836" spans="1:22" ht="34.5" customHeight="1">
      <c r="A836" s="47"/>
      <c r="B836" s="47"/>
      <c r="C836" s="83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S836" s="20"/>
      <c r="T836" s="20"/>
      <c r="U836" s="20"/>
      <c r="V836" s="20"/>
    </row>
    <row r="837" spans="1:22" ht="34.5" customHeight="1">
      <c r="A837" s="47"/>
      <c r="B837" s="47"/>
      <c r="C837" s="83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S837" s="20"/>
      <c r="T837" s="20"/>
      <c r="U837" s="20"/>
      <c r="V837" s="20"/>
    </row>
    <row r="838" spans="1:22" ht="34.5" customHeight="1">
      <c r="A838" s="47"/>
      <c r="B838" s="47"/>
      <c r="C838" s="83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S838" s="20"/>
      <c r="T838" s="20"/>
      <c r="U838" s="20"/>
      <c r="V838" s="20"/>
    </row>
    <row r="839" spans="1:22" ht="34.5" customHeight="1">
      <c r="A839" s="47"/>
      <c r="B839" s="47"/>
      <c r="C839" s="83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S839" s="20"/>
      <c r="T839" s="20"/>
      <c r="U839" s="20"/>
      <c r="V839" s="20"/>
    </row>
    <row r="840" spans="1:22" ht="34.5" customHeight="1">
      <c r="A840" s="47"/>
      <c r="B840" s="47"/>
      <c r="C840" s="83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S840" s="20"/>
      <c r="T840" s="20"/>
      <c r="U840" s="20"/>
      <c r="V840" s="20"/>
    </row>
    <row r="841" spans="1:22" ht="34.5" customHeight="1">
      <c r="A841" s="47"/>
      <c r="B841" s="47"/>
      <c r="C841" s="83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S841" s="20"/>
      <c r="T841" s="20"/>
      <c r="U841" s="20"/>
      <c r="V841" s="20"/>
    </row>
    <row r="842" spans="1:22" ht="34.5" customHeight="1">
      <c r="A842" s="47"/>
      <c r="B842" s="47"/>
      <c r="C842" s="83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S842" s="20"/>
      <c r="T842" s="20"/>
      <c r="U842" s="20"/>
      <c r="V842" s="20"/>
    </row>
    <row r="843" spans="1:22" ht="34.5" customHeight="1">
      <c r="A843" s="47"/>
      <c r="B843" s="47"/>
      <c r="C843" s="83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S843" s="20"/>
      <c r="T843" s="20"/>
      <c r="U843" s="20"/>
      <c r="V843" s="20"/>
    </row>
    <row r="844" spans="1:22" ht="34.5" customHeight="1">
      <c r="A844" s="47"/>
      <c r="B844" s="47"/>
      <c r="C844" s="83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S844" s="20"/>
      <c r="T844" s="20"/>
      <c r="U844" s="20"/>
      <c r="V844" s="20"/>
    </row>
    <row r="845" spans="1:22" ht="34.5" customHeight="1">
      <c r="A845" s="47"/>
      <c r="B845" s="47"/>
      <c r="C845" s="83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S845" s="20"/>
      <c r="T845" s="20"/>
      <c r="U845" s="20"/>
      <c r="V845" s="20"/>
    </row>
    <row r="846" spans="1:22" ht="34.5" customHeight="1">
      <c r="A846" s="47"/>
      <c r="B846" s="47"/>
      <c r="C846" s="83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S846" s="20"/>
      <c r="T846" s="20"/>
      <c r="U846" s="20"/>
      <c r="V846" s="20"/>
    </row>
    <row r="847" spans="1:22" ht="34.5" customHeight="1">
      <c r="A847" s="47"/>
      <c r="B847" s="47"/>
      <c r="C847" s="83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S847" s="20"/>
      <c r="T847" s="20"/>
      <c r="U847" s="20"/>
      <c r="V847" s="20"/>
    </row>
    <row r="848" spans="1:22" ht="34.5" customHeight="1">
      <c r="A848" s="47"/>
      <c r="B848" s="47"/>
      <c r="C848" s="83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S848" s="20"/>
      <c r="T848" s="20"/>
      <c r="U848" s="20"/>
      <c r="V848" s="20"/>
    </row>
    <row r="849" spans="1:22" ht="34.5" customHeight="1">
      <c r="A849" s="47"/>
      <c r="B849" s="47"/>
      <c r="C849" s="83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S849" s="20"/>
      <c r="T849" s="20"/>
      <c r="U849" s="20"/>
      <c r="V849" s="20"/>
    </row>
    <row r="850" spans="1:22" ht="34.5" customHeight="1">
      <c r="A850" s="47"/>
      <c r="B850" s="47"/>
      <c r="C850" s="83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S850" s="20"/>
      <c r="T850" s="20"/>
      <c r="U850" s="20"/>
      <c r="V850" s="20"/>
    </row>
    <row r="851" spans="1:22" ht="34.5" customHeight="1">
      <c r="A851" s="47"/>
      <c r="B851" s="47"/>
      <c r="C851" s="83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S851" s="20"/>
      <c r="T851" s="20"/>
      <c r="U851" s="20"/>
      <c r="V851" s="20"/>
    </row>
    <row r="852" spans="1:22" ht="34.5" customHeight="1">
      <c r="A852" s="47"/>
      <c r="B852" s="47"/>
      <c r="C852" s="83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S852" s="20"/>
      <c r="T852" s="20"/>
      <c r="U852" s="20"/>
      <c r="V852" s="20"/>
    </row>
    <row r="853" spans="1:22" ht="34.5" customHeight="1">
      <c r="A853" s="47"/>
      <c r="B853" s="47"/>
      <c r="C853" s="83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S853" s="20"/>
      <c r="T853" s="20"/>
      <c r="U853" s="20"/>
      <c r="V853" s="20"/>
    </row>
    <row r="854" spans="1:22" ht="34.5" customHeight="1">
      <c r="A854" s="47"/>
      <c r="B854" s="47"/>
      <c r="C854" s="83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S854" s="20"/>
      <c r="T854" s="20"/>
      <c r="U854" s="20"/>
      <c r="V854" s="20"/>
    </row>
    <row r="855" spans="1:22" ht="34.5" customHeight="1">
      <c r="A855" s="47"/>
      <c r="B855" s="47"/>
      <c r="C855" s="83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S855" s="20"/>
      <c r="T855" s="20"/>
      <c r="U855" s="20"/>
      <c r="V855" s="20"/>
    </row>
    <row r="856" spans="1:22" ht="34.5" customHeight="1">
      <c r="A856" s="47"/>
      <c r="B856" s="47"/>
      <c r="C856" s="83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S856" s="20"/>
      <c r="T856" s="20"/>
      <c r="U856" s="20"/>
      <c r="V856" s="20"/>
    </row>
    <row r="857" spans="1:22" ht="34.5" customHeight="1">
      <c r="A857" s="47"/>
      <c r="B857" s="47"/>
      <c r="C857" s="83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S857" s="20"/>
      <c r="T857" s="20"/>
      <c r="U857" s="20"/>
      <c r="V857" s="20"/>
    </row>
    <row r="858" spans="1:22" ht="34.5" customHeight="1">
      <c r="A858" s="47"/>
      <c r="B858" s="47"/>
      <c r="C858" s="83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S858" s="20"/>
      <c r="T858" s="20"/>
      <c r="U858" s="20"/>
      <c r="V858" s="20"/>
    </row>
    <row r="859" spans="1:22" ht="34.5" customHeight="1">
      <c r="A859" s="47"/>
      <c r="B859" s="47"/>
      <c r="C859" s="83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S859" s="20"/>
      <c r="T859" s="20"/>
      <c r="U859" s="20"/>
      <c r="V859" s="20"/>
    </row>
    <row r="860" spans="1:22" ht="34.5" customHeight="1">
      <c r="A860" s="47"/>
      <c r="B860" s="47"/>
      <c r="C860" s="83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S860" s="20"/>
      <c r="T860" s="20"/>
      <c r="U860" s="20"/>
      <c r="V860" s="20"/>
    </row>
    <row r="861" spans="1:22" ht="34.5" customHeight="1">
      <c r="A861" s="47"/>
      <c r="B861" s="47"/>
      <c r="C861" s="83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S861" s="20"/>
      <c r="T861" s="20"/>
      <c r="U861" s="20"/>
      <c r="V861" s="20"/>
    </row>
    <row r="862" spans="1:22" ht="34.5" customHeight="1">
      <c r="A862" s="47"/>
      <c r="B862" s="47"/>
      <c r="C862" s="83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S862" s="20"/>
      <c r="T862" s="20"/>
      <c r="U862" s="20"/>
      <c r="V862" s="20"/>
    </row>
    <row r="863" spans="1:22" ht="34.5" customHeight="1">
      <c r="A863" s="47"/>
      <c r="B863" s="47"/>
      <c r="C863" s="83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S863" s="20"/>
      <c r="T863" s="20"/>
      <c r="U863" s="20"/>
      <c r="V863" s="20"/>
    </row>
    <row r="864" spans="1:22" ht="34.5" customHeight="1">
      <c r="A864" s="47"/>
      <c r="B864" s="47"/>
      <c r="C864" s="83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S864" s="20"/>
      <c r="T864" s="20"/>
      <c r="U864" s="20"/>
      <c r="V864" s="20"/>
    </row>
    <row r="865" spans="1:22" ht="34.5" customHeight="1">
      <c r="A865" s="47"/>
      <c r="B865" s="47"/>
      <c r="C865" s="83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S865" s="20"/>
      <c r="T865" s="20"/>
      <c r="U865" s="20"/>
      <c r="V865" s="20"/>
    </row>
    <row r="866" spans="1:22" ht="34.5" customHeight="1">
      <c r="A866" s="47"/>
      <c r="B866" s="47"/>
      <c r="C866" s="83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S866" s="20"/>
      <c r="T866" s="20"/>
      <c r="U866" s="20"/>
      <c r="V866" s="20"/>
    </row>
    <row r="867" spans="1:22" ht="34.5" customHeight="1">
      <c r="A867" s="47"/>
      <c r="B867" s="47"/>
      <c r="C867" s="83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S867" s="20"/>
      <c r="T867" s="20"/>
      <c r="U867" s="20"/>
      <c r="V867" s="20"/>
    </row>
    <row r="868" spans="1:22" ht="34.5" customHeight="1">
      <c r="A868" s="47"/>
      <c r="B868" s="47"/>
      <c r="C868" s="83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S868" s="20"/>
      <c r="T868" s="20"/>
      <c r="U868" s="20"/>
      <c r="V868" s="20"/>
    </row>
    <row r="869" spans="1:22" ht="34.5" customHeight="1">
      <c r="A869" s="47"/>
      <c r="B869" s="47"/>
      <c r="C869" s="83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S869" s="20"/>
      <c r="T869" s="20"/>
      <c r="U869" s="20"/>
      <c r="V869" s="20"/>
    </row>
    <row r="870" spans="1:22" ht="34.5" customHeight="1">
      <c r="A870" s="47"/>
      <c r="B870" s="47"/>
      <c r="C870" s="83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S870" s="20"/>
      <c r="T870" s="20"/>
      <c r="U870" s="20"/>
      <c r="V870" s="20"/>
    </row>
    <row r="871" spans="1:22" ht="34.5" customHeight="1">
      <c r="A871" s="47"/>
      <c r="B871" s="47"/>
      <c r="C871" s="83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S871" s="20"/>
      <c r="T871" s="20"/>
      <c r="U871" s="20"/>
      <c r="V871" s="20"/>
    </row>
    <row r="872" spans="1:22" ht="34.5" customHeight="1">
      <c r="A872" s="47"/>
      <c r="B872" s="47"/>
      <c r="C872" s="83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S872" s="20"/>
      <c r="T872" s="20"/>
      <c r="U872" s="20"/>
      <c r="V872" s="20"/>
    </row>
    <row r="873" spans="1:22" ht="34.5" customHeight="1">
      <c r="A873" s="47"/>
      <c r="B873" s="47"/>
      <c r="C873" s="83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S873" s="20"/>
      <c r="T873" s="20"/>
      <c r="U873" s="20"/>
      <c r="V873" s="20"/>
    </row>
    <row r="874" spans="1:22" ht="34.5" customHeight="1">
      <c r="A874" s="47"/>
      <c r="B874" s="47"/>
      <c r="C874" s="83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S874" s="20"/>
      <c r="T874" s="20"/>
      <c r="U874" s="20"/>
      <c r="V874" s="20"/>
    </row>
    <row r="875" spans="1:22" ht="34.5" customHeight="1">
      <c r="A875" s="47"/>
      <c r="B875" s="47"/>
      <c r="C875" s="83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S875" s="20"/>
      <c r="T875" s="20"/>
      <c r="U875" s="20"/>
      <c r="V875" s="20"/>
    </row>
    <row r="876" spans="1:22" ht="34.5" customHeight="1">
      <c r="A876" s="47"/>
      <c r="B876" s="47"/>
      <c r="C876" s="83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S876" s="20"/>
      <c r="T876" s="20"/>
      <c r="U876" s="20"/>
      <c r="V876" s="20"/>
    </row>
    <row r="877" spans="1:22" ht="34.5" customHeight="1">
      <c r="A877" s="47"/>
      <c r="B877" s="47"/>
      <c r="C877" s="83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S877" s="20"/>
      <c r="T877" s="20"/>
      <c r="U877" s="20"/>
      <c r="V877" s="20"/>
    </row>
    <row r="878" spans="1:22" ht="34.5" customHeight="1">
      <c r="A878" s="47"/>
      <c r="B878" s="47"/>
      <c r="C878" s="83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S878" s="20"/>
      <c r="T878" s="20"/>
      <c r="U878" s="20"/>
      <c r="V878" s="20"/>
    </row>
    <row r="879" spans="1:22" ht="34.5" customHeight="1">
      <c r="A879" s="47"/>
      <c r="B879" s="47"/>
      <c r="C879" s="83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S879" s="20"/>
      <c r="T879" s="20"/>
      <c r="U879" s="20"/>
      <c r="V879" s="20"/>
    </row>
    <row r="880" spans="1:22" ht="34.5" customHeight="1">
      <c r="A880" s="47"/>
      <c r="B880" s="47"/>
      <c r="C880" s="83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S880" s="20"/>
      <c r="T880" s="20"/>
      <c r="U880" s="20"/>
      <c r="V880" s="20"/>
    </row>
    <row r="881" spans="1:22" ht="34.5" customHeight="1">
      <c r="A881" s="47"/>
      <c r="B881" s="47"/>
      <c r="C881" s="83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S881" s="20"/>
      <c r="T881" s="20"/>
      <c r="U881" s="20"/>
      <c r="V881" s="20"/>
    </row>
    <row r="882" spans="1:22" ht="34.5" customHeight="1">
      <c r="A882" s="47"/>
      <c r="B882" s="47"/>
      <c r="C882" s="83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S882" s="20"/>
      <c r="T882" s="20"/>
      <c r="U882" s="20"/>
      <c r="V882" s="20"/>
    </row>
    <row r="883" spans="1:22" ht="34.5" customHeight="1">
      <c r="A883" s="47"/>
      <c r="B883" s="47"/>
      <c r="C883" s="83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S883" s="20"/>
      <c r="T883" s="20"/>
      <c r="U883" s="20"/>
      <c r="V883" s="20"/>
    </row>
    <row r="884" spans="1:22" ht="34.5" customHeight="1">
      <c r="A884" s="47"/>
      <c r="B884" s="47"/>
      <c r="C884" s="83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S884" s="20"/>
      <c r="T884" s="20"/>
      <c r="U884" s="20"/>
      <c r="V884" s="20"/>
    </row>
    <row r="885" spans="1:22" ht="34.5" customHeight="1">
      <c r="A885" s="47"/>
      <c r="B885" s="47"/>
      <c r="C885" s="83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S885" s="20"/>
      <c r="T885" s="20"/>
      <c r="U885" s="20"/>
      <c r="V885" s="20"/>
    </row>
    <row r="886" spans="1:22" ht="34.5" customHeight="1">
      <c r="A886" s="47"/>
      <c r="B886" s="47"/>
      <c r="C886" s="83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S886" s="20"/>
      <c r="T886" s="20"/>
      <c r="U886" s="20"/>
      <c r="V886" s="20"/>
    </row>
    <row r="887" spans="1:22" ht="34.5" customHeight="1">
      <c r="A887" s="47"/>
      <c r="B887" s="47"/>
      <c r="C887" s="83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S887" s="20"/>
      <c r="T887" s="20"/>
      <c r="U887" s="20"/>
      <c r="V887" s="20"/>
    </row>
    <row r="888" spans="1:22" ht="34.5" customHeight="1">
      <c r="A888" s="47"/>
      <c r="B888" s="47"/>
      <c r="C888" s="83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S888" s="20"/>
      <c r="T888" s="20"/>
      <c r="U888" s="20"/>
      <c r="V888" s="20"/>
    </row>
    <row r="889" spans="1:22" ht="34.5" customHeight="1">
      <c r="A889" s="47"/>
      <c r="B889" s="47"/>
      <c r="C889" s="83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S889" s="20"/>
      <c r="T889" s="20"/>
      <c r="U889" s="20"/>
      <c r="V889" s="20"/>
    </row>
    <row r="890" spans="1:22" ht="34.5" customHeight="1">
      <c r="A890" s="47"/>
      <c r="B890" s="47"/>
      <c r="C890" s="83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S890" s="20"/>
      <c r="T890" s="20"/>
      <c r="U890" s="20"/>
      <c r="V890" s="20"/>
    </row>
    <row r="891" spans="1:22" ht="34.5" customHeight="1">
      <c r="A891" s="47"/>
      <c r="B891" s="47"/>
      <c r="C891" s="83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S891" s="20"/>
      <c r="T891" s="20"/>
      <c r="U891" s="20"/>
      <c r="V891" s="20"/>
    </row>
    <row r="892" spans="1:22" ht="34.5" customHeight="1">
      <c r="A892" s="47"/>
      <c r="B892" s="47"/>
      <c r="C892" s="83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S892" s="20"/>
      <c r="T892" s="20"/>
      <c r="U892" s="20"/>
      <c r="V892" s="20"/>
    </row>
    <row r="893" spans="1:22" ht="34.5" customHeight="1">
      <c r="A893" s="47"/>
      <c r="B893" s="47"/>
      <c r="C893" s="83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S893" s="20"/>
      <c r="T893" s="20"/>
      <c r="U893" s="20"/>
      <c r="V893" s="20"/>
    </row>
    <row r="894" spans="1:22" ht="34.5" customHeight="1">
      <c r="A894" s="47"/>
      <c r="B894" s="47"/>
      <c r="C894" s="83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S894" s="20"/>
      <c r="T894" s="20"/>
      <c r="U894" s="20"/>
      <c r="V894" s="20"/>
    </row>
    <row r="895" spans="1:22" ht="34.5" customHeight="1">
      <c r="A895" s="47"/>
      <c r="B895" s="47"/>
      <c r="C895" s="83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S895" s="20"/>
      <c r="T895" s="20"/>
      <c r="U895" s="20"/>
      <c r="V895" s="20"/>
    </row>
    <row r="896" spans="1:22" ht="34.5" customHeight="1">
      <c r="A896" s="47"/>
      <c r="B896" s="47"/>
      <c r="C896" s="83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S896" s="20"/>
      <c r="T896" s="20"/>
      <c r="U896" s="20"/>
      <c r="V896" s="20"/>
    </row>
    <row r="897" spans="1:22" ht="34.5" customHeight="1">
      <c r="A897" s="47"/>
      <c r="B897" s="47"/>
      <c r="C897" s="83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S897" s="20"/>
      <c r="T897" s="20"/>
      <c r="U897" s="20"/>
      <c r="V897" s="20"/>
    </row>
    <row r="898" spans="1:22" ht="34.5" customHeight="1">
      <c r="A898" s="47"/>
      <c r="B898" s="47"/>
      <c r="C898" s="83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S898" s="20"/>
      <c r="T898" s="20"/>
      <c r="U898" s="20"/>
      <c r="V898" s="20"/>
    </row>
    <row r="899" spans="1:22" ht="34.5" customHeight="1">
      <c r="A899" s="47"/>
      <c r="B899" s="47"/>
      <c r="C899" s="83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S899" s="20"/>
      <c r="T899" s="20"/>
      <c r="U899" s="20"/>
      <c r="V899" s="20"/>
    </row>
    <row r="900" spans="1:22" ht="34.5" customHeight="1">
      <c r="A900" s="47"/>
      <c r="B900" s="47"/>
      <c r="C900" s="83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S900" s="20"/>
      <c r="T900" s="20"/>
      <c r="U900" s="20"/>
      <c r="V900" s="20"/>
    </row>
    <row r="901" spans="1:22" ht="34.5" customHeight="1">
      <c r="A901" s="47"/>
      <c r="B901" s="47"/>
      <c r="C901" s="83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S901" s="20"/>
      <c r="T901" s="20"/>
      <c r="U901" s="20"/>
      <c r="V901" s="20"/>
    </row>
    <row r="902" spans="1:22" ht="34.5" customHeight="1">
      <c r="A902" s="47"/>
      <c r="B902" s="47"/>
      <c r="C902" s="83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S902" s="20"/>
      <c r="T902" s="20"/>
      <c r="U902" s="20"/>
      <c r="V902" s="20"/>
    </row>
    <row r="903" spans="1:22" ht="34.5" customHeight="1">
      <c r="A903" s="47"/>
      <c r="B903" s="47"/>
      <c r="C903" s="83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S903" s="20"/>
      <c r="T903" s="20"/>
      <c r="U903" s="20"/>
      <c r="V903" s="20"/>
    </row>
    <row r="904" spans="1:22" ht="34.5" customHeight="1">
      <c r="A904" s="47"/>
      <c r="B904" s="47"/>
      <c r="C904" s="83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S904" s="20"/>
      <c r="T904" s="20"/>
      <c r="U904" s="20"/>
      <c r="V904" s="20"/>
    </row>
    <row r="905" spans="1:22" ht="34.5" customHeight="1">
      <c r="A905" s="47"/>
      <c r="B905" s="47"/>
      <c r="C905" s="83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S905" s="20"/>
      <c r="T905" s="20"/>
      <c r="U905" s="20"/>
      <c r="V905" s="20"/>
    </row>
    <row r="906" spans="1:22" ht="34.5" customHeight="1">
      <c r="A906" s="47"/>
      <c r="B906" s="47"/>
      <c r="C906" s="83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S906" s="20"/>
      <c r="T906" s="20"/>
      <c r="U906" s="20"/>
      <c r="V906" s="20"/>
    </row>
    <row r="907" spans="1:22" ht="34.5" customHeight="1">
      <c r="A907" s="47"/>
      <c r="B907" s="47"/>
      <c r="C907" s="83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S907" s="20"/>
      <c r="T907" s="20"/>
      <c r="U907" s="20"/>
      <c r="V907" s="20"/>
    </row>
    <row r="908" spans="1:22" ht="34.5" customHeight="1">
      <c r="A908" s="47"/>
      <c r="B908" s="47"/>
      <c r="C908" s="83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S908" s="20"/>
      <c r="T908" s="20"/>
      <c r="U908" s="20"/>
      <c r="V908" s="20"/>
    </row>
    <row r="909" spans="1:22" ht="34.5" customHeight="1">
      <c r="A909" s="47"/>
      <c r="B909" s="47"/>
      <c r="C909" s="83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S909" s="20"/>
      <c r="T909" s="20"/>
      <c r="U909" s="20"/>
      <c r="V909" s="20"/>
    </row>
    <row r="910" spans="1:22" ht="34.5" customHeight="1">
      <c r="A910" s="47"/>
      <c r="B910" s="47"/>
      <c r="C910" s="83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S910" s="20"/>
      <c r="T910" s="20"/>
      <c r="U910" s="20"/>
      <c r="V910" s="20"/>
    </row>
    <row r="911" spans="1:22" ht="34.5" customHeight="1">
      <c r="A911" s="47"/>
      <c r="B911" s="47"/>
      <c r="C911" s="83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S911" s="20"/>
      <c r="T911" s="20"/>
      <c r="U911" s="20"/>
      <c r="V911" s="20"/>
    </row>
    <row r="912" spans="1:22" ht="34.5" customHeight="1">
      <c r="A912" s="47"/>
      <c r="B912" s="47"/>
      <c r="C912" s="83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S912" s="20"/>
      <c r="T912" s="20"/>
      <c r="U912" s="20"/>
      <c r="V912" s="20"/>
    </row>
    <row r="913" spans="1:22" ht="34.5" customHeight="1">
      <c r="A913" s="47"/>
      <c r="B913" s="47"/>
      <c r="C913" s="83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S913" s="20"/>
      <c r="T913" s="20"/>
      <c r="U913" s="20"/>
      <c r="V913" s="20"/>
    </row>
    <row r="914" spans="1:22" ht="34.5" customHeight="1">
      <c r="A914" s="47"/>
      <c r="B914" s="47"/>
      <c r="C914" s="83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S914" s="20"/>
      <c r="T914" s="20"/>
      <c r="U914" s="20"/>
      <c r="V914" s="20"/>
    </row>
    <row r="915" spans="1:22" ht="34.5" customHeight="1">
      <c r="A915" s="47"/>
      <c r="B915" s="47"/>
      <c r="C915" s="83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S915" s="20"/>
      <c r="T915" s="20"/>
      <c r="U915" s="20"/>
      <c r="V915" s="20"/>
    </row>
    <row r="916" spans="1:22" ht="34.5" customHeight="1">
      <c r="A916" s="47"/>
      <c r="B916" s="47"/>
      <c r="C916" s="83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S916" s="20"/>
      <c r="T916" s="20"/>
      <c r="U916" s="20"/>
      <c r="V916" s="20"/>
    </row>
    <row r="917" spans="1:22" ht="34.5" customHeight="1">
      <c r="A917" s="47"/>
      <c r="B917" s="47"/>
      <c r="C917" s="83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S917" s="20"/>
      <c r="T917" s="20"/>
      <c r="U917" s="20"/>
      <c r="V917" s="20"/>
    </row>
    <row r="918" spans="1:22" ht="34.5" customHeight="1">
      <c r="A918" s="47"/>
      <c r="B918" s="47"/>
      <c r="C918" s="83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S918" s="20"/>
      <c r="T918" s="20"/>
      <c r="U918" s="20"/>
      <c r="V918" s="20"/>
    </row>
    <row r="919" spans="1:22" ht="34.5" customHeight="1">
      <c r="A919" s="47"/>
      <c r="B919" s="47"/>
      <c r="C919" s="83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S919" s="20"/>
      <c r="T919" s="20"/>
      <c r="U919" s="20"/>
      <c r="V919" s="20"/>
    </row>
    <row r="920" spans="1:22" ht="34.5" customHeight="1">
      <c r="A920" s="47"/>
      <c r="B920" s="47"/>
      <c r="C920" s="83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S920" s="20"/>
      <c r="T920" s="20"/>
      <c r="U920" s="20"/>
      <c r="V920" s="20"/>
    </row>
    <row r="921" spans="1:22" ht="34.5" customHeight="1">
      <c r="A921" s="47"/>
      <c r="B921" s="47"/>
      <c r="C921" s="83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S921" s="20"/>
      <c r="T921" s="20"/>
      <c r="U921" s="20"/>
      <c r="V921" s="20"/>
    </row>
    <row r="922" spans="1:22" ht="34.5" customHeight="1">
      <c r="A922" s="47"/>
      <c r="B922" s="47"/>
      <c r="C922" s="83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S922" s="20"/>
      <c r="T922" s="20"/>
      <c r="U922" s="20"/>
      <c r="V922" s="20"/>
    </row>
    <row r="923" spans="1:22" ht="34.5" customHeight="1">
      <c r="A923" s="47"/>
      <c r="B923" s="47"/>
      <c r="C923" s="83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S923" s="20"/>
      <c r="T923" s="20"/>
      <c r="U923" s="20"/>
      <c r="V923" s="20"/>
    </row>
    <row r="924" spans="1:22" ht="34.5" customHeight="1">
      <c r="A924" s="47"/>
      <c r="B924" s="47"/>
      <c r="C924" s="83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S924" s="20"/>
      <c r="T924" s="20"/>
      <c r="U924" s="20"/>
      <c r="V924" s="20"/>
    </row>
    <row r="925" spans="1:22" ht="34.5" customHeight="1">
      <c r="A925" s="47"/>
      <c r="B925" s="47"/>
      <c r="C925" s="83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S925" s="20"/>
      <c r="T925" s="20"/>
      <c r="U925" s="20"/>
      <c r="V925" s="20"/>
    </row>
    <row r="926" spans="1:22" ht="34.5" customHeight="1">
      <c r="A926" s="47"/>
      <c r="B926" s="47"/>
      <c r="C926" s="83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S926" s="20"/>
      <c r="T926" s="20"/>
      <c r="U926" s="20"/>
      <c r="V926" s="20"/>
    </row>
    <row r="927" spans="1:22" ht="34.5" customHeight="1">
      <c r="A927" s="47"/>
      <c r="B927" s="47"/>
      <c r="C927" s="83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S927" s="20"/>
      <c r="T927" s="20"/>
      <c r="U927" s="20"/>
      <c r="V927" s="20"/>
    </row>
    <row r="928" spans="1:22" ht="34.5" customHeight="1">
      <c r="A928" s="47"/>
      <c r="B928" s="47"/>
      <c r="C928" s="83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S928" s="20"/>
      <c r="T928" s="20"/>
      <c r="U928" s="20"/>
      <c r="V928" s="20"/>
    </row>
    <row r="929" spans="1:22" ht="34.5" customHeight="1">
      <c r="A929" s="47"/>
      <c r="B929" s="47"/>
      <c r="C929" s="83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S929" s="20"/>
      <c r="T929" s="20"/>
      <c r="U929" s="20"/>
      <c r="V929" s="20"/>
    </row>
    <row r="930" spans="1:22" ht="34.5" customHeight="1">
      <c r="A930" s="47"/>
      <c r="B930" s="47"/>
      <c r="C930" s="83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S930" s="20"/>
      <c r="T930" s="20"/>
      <c r="U930" s="20"/>
      <c r="V930" s="20"/>
    </row>
    <row r="931" spans="1:22" ht="34.5" customHeight="1">
      <c r="A931" s="47"/>
      <c r="B931" s="47"/>
      <c r="C931" s="83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S931" s="20"/>
      <c r="T931" s="20"/>
      <c r="U931" s="20"/>
      <c r="V931" s="20"/>
    </row>
    <row r="932" spans="1:22" ht="34.5" customHeight="1">
      <c r="A932" s="47"/>
      <c r="B932" s="47"/>
      <c r="C932" s="83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S932" s="20"/>
      <c r="T932" s="20"/>
      <c r="U932" s="20"/>
      <c r="V932" s="20"/>
    </row>
    <row r="933" spans="1:22" ht="34.5" customHeight="1">
      <c r="A933" s="47"/>
      <c r="B933" s="47"/>
      <c r="C933" s="83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S933" s="20"/>
      <c r="T933" s="20"/>
      <c r="U933" s="20"/>
      <c r="V933" s="20"/>
    </row>
    <row r="934" spans="1:22" ht="34.5" customHeight="1">
      <c r="A934" s="47"/>
      <c r="B934" s="47"/>
      <c r="C934" s="83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S934" s="20"/>
      <c r="T934" s="20"/>
      <c r="U934" s="20"/>
      <c r="V934" s="20"/>
    </row>
    <row r="935" spans="1:22" ht="34.5" customHeight="1">
      <c r="A935" s="47"/>
      <c r="B935" s="47"/>
      <c r="C935" s="83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S935" s="20"/>
      <c r="T935" s="20"/>
      <c r="U935" s="20"/>
      <c r="V935" s="20"/>
    </row>
    <row r="936" spans="1:22" ht="34.5" customHeight="1">
      <c r="A936" s="47"/>
      <c r="B936" s="47"/>
      <c r="C936" s="83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S936" s="20"/>
      <c r="T936" s="20"/>
      <c r="U936" s="20"/>
      <c r="V936" s="20"/>
    </row>
    <row r="937" spans="1:22" ht="34.5" customHeight="1">
      <c r="A937" s="47"/>
      <c r="B937" s="47"/>
      <c r="C937" s="83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S937" s="20"/>
      <c r="T937" s="20"/>
      <c r="U937" s="20"/>
      <c r="V937" s="20"/>
    </row>
    <row r="938" spans="1:22" ht="34.5" customHeight="1">
      <c r="A938" s="47"/>
      <c r="B938" s="47"/>
      <c r="C938" s="83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S938" s="20"/>
      <c r="T938" s="20"/>
      <c r="U938" s="20"/>
      <c r="V938" s="20"/>
    </row>
    <row r="939" spans="1:22" ht="34.5" customHeight="1">
      <c r="A939" s="47"/>
      <c r="B939" s="47"/>
      <c r="C939" s="83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S939" s="20"/>
      <c r="T939" s="20"/>
      <c r="U939" s="20"/>
      <c r="V939" s="20"/>
    </row>
    <row r="940" spans="1:22" ht="34.5" customHeight="1">
      <c r="A940" s="47"/>
      <c r="B940" s="47"/>
      <c r="C940" s="83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S940" s="20"/>
      <c r="T940" s="20"/>
      <c r="U940" s="20"/>
      <c r="V940" s="20"/>
    </row>
    <row r="941" spans="1:22" ht="34.5" customHeight="1">
      <c r="A941" s="47"/>
      <c r="B941" s="47"/>
      <c r="C941" s="83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S941" s="20"/>
      <c r="T941" s="20"/>
      <c r="U941" s="20"/>
      <c r="V941" s="20"/>
    </row>
    <row r="942" spans="1:22" ht="34.5" customHeight="1">
      <c r="A942" s="47"/>
      <c r="B942" s="47"/>
      <c r="C942" s="83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S942" s="20"/>
      <c r="T942" s="20"/>
      <c r="U942" s="20"/>
      <c r="V942" s="20"/>
    </row>
    <row r="943" spans="1:22" ht="34.5" customHeight="1">
      <c r="A943" s="47"/>
      <c r="B943" s="47"/>
      <c r="C943" s="83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S943" s="20"/>
      <c r="T943" s="20"/>
      <c r="U943" s="20"/>
      <c r="V943" s="20"/>
    </row>
    <row r="944" spans="1:22" ht="34.5" customHeight="1">
      <c r="A944" s="47"/>
      <c r="B944" s="47"/>
      <c r="C944" s="83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S944" s="20"/>
      <c r="T944" s="20"/>
      <c r="U944" s="20"/>
      <c r="V944" s="20"/>
    </row>
    <row r="945" spans="1:22" ht="34.5" customHeight="1">
      <c r="A945" s="47"/>
      <c r="B945" s="47"/>
      <c r="C945" s="83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S945" s="20"/>
      <c r="T945" s="20"/>
      <c r="U945" s="20"/>
      <c r="V945" s="20"/>
    </row>
    <row r="946" spans="1:22" ht="34.5" customHeight="1">
      <c r="A946" s="47"/>
      <c r="B946" s="47"/>
      <c r="C946" s="83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S946" s="20"/>
      <c r="T946" s="20"/>
      <c r="U946" s="20"/>
      <c r="V946" s="20"/>
    </row>
    <row r="947" spans="1:22" ht="34.5" customHeight="1">
      <c r="A947" s="47"/>
      <c r="B947" s="47"/>
      <c r="C947" s="83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S947" s="20"/>
      <c r="T947" s="20"/>
      <c r="U947" s="20"/>
      <c r="V947" s="20"/>
    </row>
    <row r="948" spans="1:22" ht="34.5" customHeight="1">
      <c r="A948" s="47"/>
      <c r="B948" s="47"/>
      <c r="C948" s="83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S948" s="20"/>
      <c r="T948" s="20"/>
      <c r="U948" s="20"/>
      <c r="V948" s="20"/>
    </row>
    <row r="949" spans="1:22" ht="34.5" customHeight="1">
      <c r="A949" s="47"/>
      <c r="B949" s="47"/>
      <c r="C949" s="83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S949" s="20"/>
      <c r="T949" s="20"/>
      <c r="U949" s="20"/>
      <c r="V949" s="20"/>
    </row>
    <row r="950" spans="1:22" ht="34.5" customHeight="1">
      <c r="A950" s="47"/>
      <c r="B950" s="47"/>
      <c r="C950" s="83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S950" s="20"/>
      <c r="T950" s="20"/>
      <c r="U950" s="20"/>
      <c r="V950" s="20"/>
    </row>
    <row r="951" spans="1:22" ht="34.5" customHeight="1">
      <c r="A951" s="47"/>
      <c r="B951" s="47"/>
      <c r="C951" s="83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S951" s="20"/>
      <c r="T951" s="20"/>
      <c r="U951" s="20"/>
      <c r="V951" s="20"/>
    </row>
    <row r="952" spans="1:22" ht="34.5" customHeight="1">
      <c r="A952" s="47"/>
      <c r="B952" s="47"/>
      <c r="C952" s="83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S952" s="20"/>
      <c r="T952" s="20"/>
      <c r="U952" s="20"/>
      <c r="V952" s="20"/>
    </row>
    <row r="953" spans="1:22" ht="34.5" customHeight="1">
      <c r="A953" s="47"/>
      <c r="B953" s="47"/>
      <c r="C953" s="83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S953" s="20"/>
      <c r="T953" s="20"/>
      <c r="U953" s="20"/>
      <c r="V953" s="20"/>
    </row>
    <row r="954" spans="1:22" ht="34.5" customHeight="1">
      <c r="A954" s="47"/>
      <c r="B954" s="47"/>
      <c r="C954" s="83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S954" s="20"/>
      <c r="T954" s="20"/>
      <c r="U954" s="20"/>
      <c r="V954" s="20"/>
    </row>
    <row r="955" spans="1:22" ht="34.5" customHeight="1">
      <c r="A955" s="47"/>
      <c r="B955" s="47"/>
      <c r="C955" s="83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S955" s="20"/>
      <c r="T955" s="20"/>
      <c r="U955" s="20"/>
      <c r="V955" s="20"/>
    </row>
    <row r="956" spans="1:22" ht="34.5" customHeight="1">
      <c r="A956" s="47"/>
      <c r="B956" s="47"/>
      <c r="C956" s="83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S956" s="20"/>
      <c r="T956" s="20"/>
      <c r="U956" s="20"/>
      <c r="V956" s="20"/>
    </row>
    <row r="957" spans="1:22" ht="34.5" customHeight="1">
      <c r="A957" s="47"/>
      <c r="B957" s="47"/>
      <c r="C957" s="83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S957" s="20"/>
      <c r="T957" s="20"/>
      <c r="U957" s="20"/>
      <c r="V957" s="20"/>
    </row>
    <row r="958" spans="1:22" ht="34.5" customHeight="1">
      <c r="A958" s="47"/>
      <c r="B958" s="47"/>
      <c r="C958" s="83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S958" s="20"/>
      <c r="T958" s="20"/>
      <c r="U958" s="20"/>
      <c r="V958" s="20"/>
    </row>
    <row r="959" spans="1:22" ht="34.5" customHeight="1">
      <c r="A959" s="47"/>
      <c r="B959" s="47"/>
      <c r="C959" s="83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S959" s="20"/>
      <c r="T959" s="20"/>
      <c r="U959" s="20"/>
      <c r="V959" s="20"/>
    </row>
    <row r="960" spans="1:22" ht="34.5" customHeight="1">
      <c r="A960" s="47"/>
      <c r="B960" s="47"/>
      <c r="C960" s="83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S960" s="20"/>
      <c r="T960" s="20"/>
      <c r="U960" s="20"/>
      <c r="V960" s="20"/>
    </row>
    <row r="961" spans="1:22" ht="34.5" customHeight="1">
      <c r="A961" s="47"/>
      <c r="B961" s="47"/>
      <c r="C961" s="83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S961" s="20"/>
      <c r="T961" s="20"/>
      <c r="U961" s="20"/>
      <c r="V961" s="20"/>
    </row>
    <row r="962" spans="1:22" ht="34.5" customHeight="1">
      <c r="A962" s="47"/>
      <c r="B962" s="47"/>
      <c r="C962" s="83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S962" s="20"/>
      <c r="T962" s="20"/>
      <c r="U962" s="20"/>
      <c r="V962" s="20"/>
    </row>
    <row r="963" spans="1:22" ht="34.5" customHeight="1">
      <c r="A963" s="47"/>
      <c r="B963" s="47"/>
      <c r="C963" s="83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S963" s="20"/>
      <c r="T963" s="20"/>
      <c r="U963" s="20"/>
      <c r="V963" s="20"/>
    </row>
    <row r="964" spans="1:22" ht="34.5" customHeight="1">
      <c r="A964" s="47"/>
      <c r="B964" s="47"/>
      <c r="C964" s="83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S964" s="20"/>
      <c r="T964" s="20"/>
      <c r="U964" s="20"/>
      <c r="V964" s="20"/>
    </row>
    <row r="965" spans="1:22" ht="34.5" customHeight="1">
      <c r="A965" s="47"/>
      <c r="B965" s="47"/>
      <c r="C965" s="83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S965" s="20"/>
      <c r="T965" s="20"/>
      <c r="U965" s="20"/>
      <c r="V965" s="20"/>
    </row>
    <row r="966" spans="1:22" ht="34.5" customHeight="1">
      <c r="A966" s="47"/>
      <c r="B966" s="47"/>
      <c r="C966" s="83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S966" s="20"/>
      <c r="T966" s="20"/>
      <c r="U966" s="20"/>
      <c r="V966" s="20"/>
    </row>
    <row r="967" spans="1:22" ht="34.5" customHeight="1">
      <c r="A967" s="47"/>
      <c r="B967" s="47"/>
      <c r="C967" s="83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S967" s="20"/>
      <c r="T967" s="20"/>
      <c r="U967" s="20"/>
      <c r="V967" s="20"/>
    </row>
    <row r="968" spans="1:22" ht="34.5" customHeight="1">
      <c r="A968" s="47"/>
      <c r="B968" s="47"/>
      <c r="C968" s="83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S968" s="20"/>
      <c r="T968" s="20"/>
      <c r="U968" s="20"/>
      <c r="V968" s="20"/>
    </row>
    <row r="969" spans="1:22" ht="34.5" customHeight="1">
      <c r="A969" s="47"/>
      <c r="B969" s="47"/>
      <c r="C969" s="83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S969" s="20"/>
      <c r="T969" s="20"/>
      <c r="U969" s="20"/>
      <c r="V969" s="20"/>
    </row>
    <row r="970" spans="1:22" ht="34.5" customHeight="1">
      <c r="A970" s="47"/>
      <c r="B970" s="47"/>
      <c r="C970" s="83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S970" s="20"/>
      <c r="T970" s="20"/>
      <c r="U970" s="20"/>
      <c r="V970" s="20"/>
    </row>
    <row r="971" spans="1:22" ht="34.5" customHeight="1">
      <c r="A971" s="47"/>
      <c r="B971" s="47"/>
      <c r="C971" s="83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S971" s="20"/>
      <c r="T971" s="20"/>
      <c r="U971" s="20"/>
      <c r="V971" s="20"/>
    </row>
    <row r="972" spans="1:22" ht="34.5" customHeight="1">
      <c r="A972" s="47"/>
      <c r="B972" s="47"/>
      <c r="C972" s="83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S972" s="20"/>
      <c r="T972" s="20"/>
      <c r="U972" s="20"/>
      <c r="V972" s="20"/>
    </row>
    <row r="973" spans="1:22" ht="34.5" customHeight="1">
      <c r="A973" s="47"/>
      <c r="B973" s="47"/>
      <c r="C973" s="83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S973" s="20"/>
      <c r="T973" s="20"/>
      <c r="U973" s="20"/>
      <c r="V973" s="20"/>
    </row>
    <row r="974" spans="1:22" ht="34.5" customHeight="1">
      <c r="A974" s="47"/>
      <c r="B974" s="47"/>
      <c r="C974" s="83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S974" s="20"/>
      <c r="T974" s="20"/>
      <c r="U974" s="20"/>
      <c r="V974" s="20"/>
    </row>
    <row r="975" spans="1:22" ht="34.5" customHeight="1">
      <c r="A975" s="47"/>
      <c r="B975" s="47"/>
      <c r="C975" s="83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S975" s="20"/>
      <c r="T975" s="20"/>
      <c r="U975" s="20"/>
      <c r="V975" s="20"/>
    </row>
    <row r="976" spans="1:22" ht="34.5" customHeight="1">
      <c r="A976" s="47"/>
      <c r="B976" s="47"/>
      <c r="C976" s="83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S976" s="20"/>
      <c r="T976" s="20"/>
      <c r="U976" s="20"/>
      <c r="V976" s="20"/>
    </row>
    <row r="977" spans="1:22" ht="34.5" customHeight="1">
      <c r="A977" s="47"/>
      <c r="B977" s="47"/>
      <c r="C977" s="83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S977" s="20"/>
      <c r="T977" s="20"/>
      <c r="U977" s="20"/>
      <c r="V977" s="20"/>
    </row>
    <row r="978" spans="1:22" ht="34.5" customHeight="1">
      <c r="A978" s="47"/>
      <c r="B978" s="47"/>
      <c r="C978" s="83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S978" s="20"/>
      <c r="T978" s="20"/>
      <c r="U978" s="20"/>
      <c r="V978" s="20"/>
    </row>
    <row r="979" spans="1:22" ht="34.5" customHeight="1">
      <c r="A979" s="47"/>
      <c r="B979" s="47"/>
      <c r="C979" s="83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S979" s="20"/>
      <c r="T979" s="20"/>
      <c r="U979" s="20"/>
      <c r="V979" s="20"/>
    </row>
    <row r="980" spans="1:22" ht="34.5" customHeight="1">
      <c r="A980" s="47"/>
      <c r="B980" s="47"/>
      <c r="C980" s="83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S980" s="20"/>
      <c r="T980" s="20"/>
      <c r="U980" s="20"/>
      <c r="V980" s="20"/>
    </row>
    <row r="981" spans="1:22" ht="34.5" customHeight="1">
      <c r="A981" s="47"/>
      <c r="B981" s="47"/>
      <c r="C981" s="83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S981" s="20"/>
      <c r="T981" s="20"/>
      <c r="U981" s="20"/>
      <c r="V981" s="20"/>
    </row>
    <row r="982" spans="1:22" ht="34.5" customHeight="1">
      <c r="A982" s="47"/>
      <c r="B982" s="47"/>
      <c r="C982" s="83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S982" s="20"/>
      <c r="T982" s="20"/>
      <c r="U982" s="20"/>
      <c r="V982" s="20"/>
    </row>
    <row r="983" spans="1:22" ht="34.5" customHeight="1">
      <c r="A983" s="47"/>
      <c r="B983" s="47"/>
      <c r="C983" s="83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S983" s="20"/>
      <c r="T983" s="20"/>
      <c r="U983" s="20"/>
      <c r="V983" s="20"/>
    </row>
    <row r="984" spans="1:22" ht="34.5" customHeight="1">
      <c r="A984" s="47"/>
      <c r="B984" s="47"/>
      <c r="C984" s="83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S984" s="20"/>
      <c r="T984" s="20"/>
      <c r="U984" s="20"/>
      <c r="V984" s="20"/>
    </row>
    <row r="985" spans="1:22" ht="34.5" customHeight="1">
      <c r="A985" s="47"/>
      <c r="B985" s="47"/>
      <c r="C985" s="83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S985" s="20"/>
      <c r="T985" s="20"/>
      <c r="U985" s="20"/>
      <c r="V985" s="20"/>
    </row>
    <row r="986" spans="1:22" ht="34.5" customHeight="1">
      <c r="A986" s="47"/>
      <c r="B986" s="47"/>
      <c r="C986" s="83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S986" s="20"/>
      <c r="T986" s="20"/>
      <c r="U986" s="20"/>
      <c r="V986" s="20"/>
    </row>
    <row r="987" spans="1:22" ht="34.5" customHeight="1">
      <c r="A987" s="47"/>
      <c r="B987" s="47"/>
      <c r="C987" s="83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S987" s="20"/>
      <c r="T987" s="20"/>
      <c r="U987" s="20"/>
      <c r="V987" s="20"/>
    </row>
    <row r="988" spans="1:22" ht="34.5" customHeight="1">
      <c r="A988" s="47"/>
      <c r="B988" s="47"/>
      <c r="C988" s="83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S988" s="20"/>
      <c r="T988" s="20"/>
      <c r="U988" s="20"/>
      <c r="V988" s="20"/>
    </row>
    <row r="989" spans="1:22" ht="34.5" customHeight="1">
      <c r="A989" s="47"/>
      <c r="B989" s="47"/>
      <c r="C989" s="83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S989" s="20"/>
      <c r="T989" s="20"/>
      <c r="U989" s="20"/>
      <c r="V989" s="20"/>
    </row>
    <row r="990" spans="1:22" ht="34.5" customHeight="1">
      <c r="A990" s="47"/>
      <c r="B990" s="47"/>
      <c r="C990" s="83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S990" s="20"/>
      <c r="T990" s="20"/>
      <c r="U990" s="20"/>
      <c r="V990" s="20"/>
    </row>
    <row r="991" spans="1:22" ht="34.5" customHeight="1">
      <c r="A991" s="47"/>
      <c r="B991" s="47"/>
      <c r="C991" s="83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S991" s="20"/>
      <c r="T991" s="20"/>
      <c r="U991" s="20"/>
      <c r="V991" s="20"/>
    </row>
    <row r="992" spans="1:22" ht="34.5" customHeight="1">
      <c r="A992" s="47"/>
      <c r="B992" s="47"/>
      <c r="C992" s="83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S992" s="20"/>
      <c r="T992" s="20"/>
      <c r="U992" s="20"/>
      <c r="V992" s="20"/>
    </row>
    <row r="993" spans="1:22" ht="34.5" customHeight="1">
      <c r="A993" s="47"/>
      <c r="B993" s="47"/>
      <c r="C993" s="83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S993" s="20"/>
      <c r="T993" s="20"/>
      <c r="U993" s="20"/>
      <c r="V993" s="20"/>
    </row>
    <row r="994" spans="1:22" ht="34.5" customHeight="1">
      <c r="A994" s="47"/>
      <c r="B994" s="47"/>
      <c r="C994" s="83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S994" s="20"/>
      <c r="T994" s="20"/>
      <c r="U994" s="20"/>
      <c r="V994" s="20"/>
    </row>
    <row r="995" spans="1:22" ht="34.5" customHeight="1">
      <c r="A995" s="47"/>
      <c r="B995" s="47"/>
      <c r="C995" s="83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S995" s="20"/>
      <c r="T995" s="20"/>
      <c r="U995" s="20"/>
      <c r="V995" s="20"/>
    </row>
    <row r="996" spans="1:22" ht="34.5" customHeight="1">
      <c r="A996" s="47"/>
      <c r="B996" s="47"/>
      <c r="C996" s="83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S996" s="20"/>
      <c r="T996" s="20"/>
      <c r="U996" s="20"/>
      <c r="V996" s="20"/>
    </row>
    <row r="997" spans="1:22" ht="34.5" customHeight="1">
      <c r="A997" s="47"/>
      <c r="B997" s="47"/>
      <c r="C997" s="83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S997" s="20"/>
      <c r="T997" s="20"/>
      <c r="U997" s="20"/>
      <c r="V997" s="20"/>
    </row>
    <row r="998" spans="1:22" ht="34.5" customHeight="1">
      <c r="A998" s="47"/>
      <c r="B998" s="47"/>
      <c r="C998" s="83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S998" s="20"/>
      <c r="T998" s="20"/>
      <c r="U998" s="20"/>
      <c r="V998" s="20"/>
    </row>
    <row r="999" spans="1:22" ht="34.5" customHeight="1">
      <c r="A999" s="47"/>
      <c r="B999" s="47"/>
      <c r="C999" s="83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S999" s="20"/>
      <c r="T999" s="20"/>
      <c r="U999" s="20"/>
      <c r="V999" s="20"/>
    </row>
    <row r="1000" spans="1:22" ht="34.5" customHeight="1">
      <c r="A1000" s="47"/>
      <c r="B1000" s="47"/>
      <c r="C1000" s="83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S1000" s="20"/>
      <c r="T1000" s="20"/>
      <c r="U1000" s="20"/>
      <c r="V1000" s="20"/>
    </row>
    <row r="1001" spans="1:22" ht="34.5" customHeight="1">
      <c r="A1001" s="47"/>
      <c r="B1001" s="47"/>
      <c r="C1001" s="83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S1001" s="20"/>
      <c r="T1001" s="20"/>
      <c r="U1001" s="20"/>
      <c r="V1001" s="20"/>
    </row>
    <row r="1002" spans="1:22" ht="34.5" customHeight="1">
      <c r="A1002" s="47"/>
      <c r="B1002" s="47"/>
      <c r="C1002" s="83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S1002" s="20"/>
      <c r="T1002" s="20"/>
      <c r="U1002" s="20"/>
      <c r="V1002" s="20"/>
    </row>
    <row r="1003" spans="1:22" ht="34.5" customHeight="1">
      <c r="A1003" s="47"/>
      <c r="B1003" s="47"/>
      <c r="C1003" s="83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S1003" s="20"/>
      <c r="T1003" s="20"/>
      <c r="U1003" s="20"/>
      <c r="V1003" s="20"/>
    </row>
    <row r="1004" spans="1:22" ht="34.5" customHeight="1">
      <c r="A1004" s="47"/>
      <c r="B1004" s="47"/>
      <c r="C1004" s="83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S1004" s="20"/>
      <c r="T1004" s="20"/>
      <c r="U1004" s="20"/>
      <c r="V1004" s="20"/>
    </row>
    <row r="1005" spans="1:22" ht="34.5" customHeight="1">
      <c r="A1005" s="47"/>
      <c r="B1005" s="47"/>
      <c r="C1005" s="83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S1005" s="20"/>
      <c r="T1005" s="20"/>
      <c r="U1005" s="20"/>
      <c r="V1005" s="20"/>
    </row>
    <row r="1006" spans="1:22" ht="34.5" customHeight="1">
      <c r="A1006" s="47"/>
      <c r="B1006" s="47"/>
      <c r="C1006" s="83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S1006" s="20"/>
      <c r="T1006" s="20"/>
      <c r="U1006" s="20"/>
      <c r="V1006" s="20"/>
    </row>
    <row r="1007" spans="1:22" ht="34.5" customHeight="1">
      <c r="A1007" s="47"/>
      <c r="B1007" s="47"/>
      <c r="C1007" s="83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S1007" s="20"/>
      <c r="T1007" s="20"/>
      <c r="U1007" s="20"/>
      <c r="V1007" s="20"/>
    </row>
    <row r="1008" spans="1:22" ht="34.5" customHeight="1">
      <c r="A1008" s="47"/>
      <c r="B1008" s="47"/>
      <c r="C1008" s="83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S1008" s="20"/>
      <c r="T1008" s="20"/>
      <c r="U1008" s="20"/>
      <c r="V1008" s="20"/>
    </row>
    <row r="1009" spans="1:22" ht="34.5" customHeight="1">
      <c r="A1009" s="47"/>
      <c r="B1009" s="47"/>
      <c r="C1009" s="83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S1009" s="20"/>
      <c r="T1009" s="20"/>
      <c r="U1009" s="20"/>
      <c r="V1009" s="20"/>
    </row>
    <row r="1010" spans="1:22" ht="34.5" customHeight="1">
      <c r="A1010" s="47"/>
      <c r="B1010" s="47"/>
      <c r="C1010" s="83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S1010" s="20"/>
      <c r="T1010" s="20"/>
      <c r="U1010" s="20"/>
      <c r="V1010" s="20"/>
    </row>
    <row r="1011" spans="1:22" ht="34.5" customHeight="1">
      <c r="A1011" s="47"/>
      <c r="B1011" s="47"/>
      <c r="C1011" s="83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S1011" s="20"/>
      <c r="T1011" s="20"/>
      <c r="U1011" s="20"/>
      <c r="V1011" s="20"/>
    </row>
    <row r="1012" spans="1:22" ht="34.5" customHeight="1">
      <c r="A1012" s="47"/>
      <c r="B1012" s="47"/>
      <c r="C1012" s="83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S1012" s="20"/>
      <c r="T1012" s="20"/>
      <c r="U1012" s="20"/>
      <c r="V1012" s="20"/>
    </row>
    <row r="1013" spans="1:22" ht="34.5" customHeight="1">
      <c r="A1013" s="47"/>
      <c r="B1013" s="47"/>
      <c r="C1013" s="83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S1013" s="20"/>
      <c r="T1013" s="20"/>
      <c r="U1013" s="20"/>
      <c r="V1013" s="20"/>
    </row>
    <row r="1014" spans="1:22" ht="34.5" customHeight="1">
      <c r="A1014" s="47"/>
      <c r="B1014" s="47"/>
      <c r="C1014" s="83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S1014" s="20"/>
      <c r="T1014" s="20"/>
      <c r="U1014" s="20"/>
      <c r="V1014" s="20"/>
    </row>
    <row r="1015" spans="1:22" ht="34.5" customHeight="1">
      <c r="A1015" s="47"/>
      <c r="B1015" s="47"/>
      <c r="C1015" s="83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S1015" s="20"/>
      <c r="T1015" s="20"/>
      <c r="U1015" s="20"/>
      <c r="V1015" s="20"/>
    </row>
    <row r="1016" spans="1:22" ht="34.5" customHeight="1">
      <c r="A1016" s="47"/>
      <c r="B1016" s="47"/>
      <c r="C1016" s="83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S1016" s="20"/>
      <c r="T1016" s="20"/>
      <c r="U1016" s="20"/>
      <c r="V1016" s="20"/>
    </row>
    <row r="1017" spans="1:22" ht="34.5" customHeight="1">
      <c r="A1017" s="47"/>
      <c r="B1017" s="47"/>
      <c r="C1017" s="83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S1017" s="20"/>
      <c r="T1017" s="20"/>
      <c r="U1017" s="20"/>
      <c r="V1017" s="20"/>
    </row>
    <row r="1018" spans="1:22" ht="34.5" customHeight="1">
      <c r="A1018" s="47"/>
      <c r="B1018" s="47"/>
      <c r="C1018" s="83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S1018" s="20"/>
      <c r="T1018" s="20"/>
      <c r="U1018" s="20"/>
      <c r="V1018" s="20"/>
    </row>
    <row r="1019" spans="1:22" ht="34.5" customHeight="1">
      <c r="A1019" s="47"/>
      <c r="B1019" s="47"/>
      <c r="C1019" s="83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S1019" s="20"/>
      <c r="T1019" s="20"/>
      <c r="U1019" s="20"/>
      <c r="V1019" s="20"/>
    </row>
    <row r="1020" spans="1:22" ht="34.5" customHeight="1">
      <c r="A1020" s="47"/>
      <c r="B1020" s="47"/>
      <c r="C1020" s="83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S1020" s="20"/>
      <c r="T1020" s="20"/>
      <c r="U1020" s="20"/>
      <c r="V1020" s="20"/>
    </row>
    <row r="1021" spans="1:22" ht="34.5" customHeight="1">
      <c r="A1021" s="47"/>
      <c r="B1021" s="47"/>
      <c r="C1021" s="83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S1021" s="20"/>
      <c r="T1021" s="20"/>
      <c r="U1021" s="20"/>
      <c r="V1021" s="20"/>
    </row>
    <row r="1022" spans="1:22" ht="34.5" customHeight="1">
      <c r="A1022" s="47"/>
      <c r="B1022" s="47"/>
      <c r="C1022" s="83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S1022" s="20"/>
      <c r="T1022" s="20"/>
      <c r="U1022" s="20"/>
      <c r="V1022" s="20"/>
    </row>
    <row r="1023" spans="1:22" ht="34.5" customHeight="1">
      <c r="A1023" s="47"/>
      <c r="B1023" s="47"/>
      <c r="C1023" s="83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S1023" s="20"/>
      <c r="T1023" s="20"/>
      <c r="U1023" s="20"/>
      <c r="V1023" s="20"/>
    </row>
    <row r="1024" spans="1:22" ht="34.5" customHeight="1">
      <c r="A1024" s="47"/>
      <c r="B1024" s="47"/>
      <c r="C1024" s="83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S1024" s="20"/>
      <c r="T1024" s="20"/>
      <c r="U1024" s="20"/>
      <c r="V1024" s="20"/>
    </row>
    <row r="1025" spans="1:22" ht="34.5" customHeight="1">
      <c r="A1025" s="47"/>
      <c r="B1025" s="47"/>
      <c r="C1025" s="83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S1025" s="20"/>
      <c r="T1025" s="20"/>
      <c r="U1025" s="20"/>
      <c r="V1025" s="20"/>
    </row>
    <row r="1026" spans="1:22" ht="34.5" customHeight="1">
      <c r="A1026" s="47"/>
      <c r="B1026" s="47"/>
      <c r="C1026" s="83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S1026" s="20"/>
      <c r="T1026" s="20"/>
      <c r="U1026" s="20"/>
      <c r="V1026" s="20"/>
    </row>
    <row r="1027" spans="1:22" ht="34.5" customHeight="1">
      <c r="A1027" s="47"/>
      <c r="B1027" s="47"/>
      <c r="C1027" s="83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S1027" s="20"/>
      <c r="T1027" s="20"/>
      <c r="U1027" s="20"/>
      <c r="V1027" s="20"/>
    </row>
    <row r="1028" spans="1:22" ht="34.5" customHeight="1">
      <c r="A1028" s="47"/>
      <c r="B1028" s="47"/>
      <c r="C1028" s="83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S1028" s="20"/>
      <c r="T1028" s="20"/>
      <c r="U1028" s="20"/>
      <c r="V1028" s="20"/>
    </row>
    <row r="1029" spans="1:22" ht="34.5" customHeight="1">
      <c r="A1029" s="47"/>
      <c r="B1029" s="47"/>
      <c r="C1029" s="83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S1029" s="20"/>
      <c r="T1029" s="20"/>
      <c r="U1029" s="20"/>
      <c r="V1029" s="20"/>
    </row>
    <row r="1030" spans="1:22" ht="34.5" customHeight="1">
      <c r="A1030" s="47"/>
      <c r="B1030" s="47"/>
      <c r="C1030" s="83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S1030" s="20"/>
      <c r="T1030" s="20"/>
      <c r="U1030" s="20"/>
      <c r="V1030" s="20"/>
    </row>
    <row r="1031" spans="1:22" ht="34.5" customHeight="1">
      <c r="A1031" s="47"/>
      <c r="B1031" s="47"/>
      <c r="C1031" s="83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S1031" s="20"/>
      <c r="T1031" s="20"/>
      <c r="U1031" s="20"/>
      <c r="V1031" s="20"/>
    </row>
    <row r="1032" spans="1:22" ht="34.5" customHeight="1">
      <c r="A1032" s="47"/>
      <c r="B1032" s="47"/>
      <c r="C1032" s="83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S1032" s="20"/>
      <c r="T1032" s="20"/>
      <c r="U1032" s="20"/>
      <c r="V1032" s="20"/>
    </row>
    <row r="1033" spans="1:22" ht="34.5" customHeight="1">
      <c r="A1033" s="47"/>
      <c r="B1033" s="47"/>
      <c r="C1033" s="83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S1033" s="20"/>
      <c r="T1033" s="20"/>
      <c r="U1033" s="20"/>
      <c r="V1033" s="20"/>
    </row>
    <row r="1034" spans="1:22" ht="34.5" customHeight="1">
      <c r="A1034" s="47"/>
      <c r="B1034" s="47"/>
      <c r="C1034" s="83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S1034" s="20"/>
      <c r="T1034" s="20"/>
      <c r="U1034" s="20"/>
      <c r="V1034" s="20"/>
    </row>
    <row r="1035" spans="1:22" ht="34.5" customHeight="1">
      <c r="A1035" s="47"/>
      <c r="B1035" s="47"/>
      <c r="C1035" s="83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S1035" s="20"/>
      <c r="T1035" s="20"/>
      <c r="U1035" s="20"/>
      <c r="V1035" s="20"/>
    </row>
    <row r="1036" spans="1:22" ht="34.5" customHeight="1">
      <c r="A1036" s="47"/>
      <c r="B1036" s="47"/>
      <c r="C1036" s="83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S1036" s="20"/>
      <c r="T1036" s="20"/>
      <c r="U1036" s="20"/>
      <c r="V1036" s="20"/>
    </row>
    <row r="1037" spans="1:22" ht="34.5" customHeight="1">
      <c r="A1037" s="47"/>
      <c r="B1037" s="47"/>
      <c r="C1037" s="83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S1037" s="20"/>
      <c r="T1037" s="20"/>
      <c r="U1037" s="20"/>
      <c r="V1037" s="20"/>
    </row>
    <row r="1038" spans="1:22" ht="34.5" customHeight="1">
      <c r="A1038" s="47"/>
      <c r="B1038" s="47"/>
      <c r="C1038" s="83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S1038" s="20"/>
      <c r="T1038" s="20"/>
      <c r="U1038" s="20"/>
      <c r="V1038" s="20"/>
    </row>
    <row r="1039" spans="1:22" ht="34.5" customHeight="1">
      <c r="A1039" s="47"/>
      <c r="B1039" s="47"/>
      <c r="C1039" s="83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S1039" s="20"/>
      <c r="T1039" s="20"/>
      <c r="U1039" s="20"/>
      <c r="V1039" s="20"/>
    </row>
    <row r="1040" spans="1:22" ht="34.5" customHeight="1">
      <c r="A1040" s="47"/>
      <c r="B1040" s="47"/>
      <c r="C1040" s="83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S1040" s="20"/>
      <c r="T1040" s="20"/>
      <c r="U1040" s="20"/>
      <c r="V1040" s="20"/>
    </row>
    <row r="1041" spans="1:22" ht="34.5" customHeight="1">
      <c r="A1041" s="47"/>
      <c r="B1041" s="47"/>
      <c r="C1041" s="83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S1041" s="20"/>
      <c r="T1041" s="20"/>
      <c r="U1041" s="20"/>
      <c r="V1041" s="20"/>
    </row>
    <row r="1042" spans="1:22" ht="34.5" customHeight="1">
      <c r="A1042" s="47"/>
      <c r="B1042" s="47"/>
      <c r="C1042" s="83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S1042" s="20"/>
      <c r="T1042" s="20"/>
      <c r="U1042" s="20"/>
      <c r="V1042" s="20"/>
    </row>
    <row r="1043" spans="1:22" ht="34.5" customHeight="1">
      <c r="A1043" s="47"/>
      <c r="B1043" s="47"/>
      <c r="C1043" s="83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S1043" s="20"/>
      <c r="T1043" s="20"/>
      <c r="U1043" s="20"/>
      <c r="V1043" s="20"/>
    </row>
    <row r="1044" spans="1:22" ht="34.5" customHeight="1">
      <c r="A1044" s="47"/>
      <c r="B1044" s="47"/>
      <c r="C1044" s="83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S1044" s="20"/>
      <c r="T1044" s="20"/>
      <c r="U1044" s="20"/>
      <c r="V1044" s="20"/>
    </row>
    <row r="1045" spans="1:22" ht="34.5" customHeight="1">
      <c r="A1045" s="47"/>
      <c r="B1045" s="47"/>
      <c r="C1045" s="83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S1045" s="20"/>
      <c r="T1045" s="20"/>
      <c r="U1045" s="20"/>
      <c r="V1045" s="20"/>
    </row>
    <row r="1046" spans="1:22" ht="34.5" customHeight="1">
      <c r="A1046" s="47"/>
      <c r="B1046" s="47"/>
      <c r="C1046" s="83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S1046" s="20"/>
      <c r="T1046" s="20"/>
      <c r="U1046" s="20"/>
      <c r="V1046" s="20"/>
    </row>
    <row r="1047" spans="1:22" ht="34.5" customHeight="1">
      <c r="A1047" s="47"/>
      <c r="B1047" s="47"/>
      <c r="C1047" s="83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S1047" s="20"/>
      <c r="T1047" s="20"/>
      <c r="U1047" s="20"/>
      <c r="V1047" s="20"/>
    </row>
    <row r="1048" spans="1:22" ht="34.5" customHeight="1">
      <c r="A1048" s="47"/>
      <c r="B1048" s="47"/>
      <c r="C1048" s="83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S1048" s="20"/>
      <c r="T1048" s="20"/>
      <c r="U1048" s="20"/>
      <c r="V1048" s="20"/>
    </row>
    <row r="1049" spans="1:22" ht="34.5" customHeight="1">
      <c r="A1049" s="47"/>
      <c r="B1049" s="47"/>
      <c r="C1049" s="83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S1049" s="20"/>
      <c r="T1049" s="20"/>
      <c r="U1049" s="20"/>
      <c r="V1049" s="20"/>
    </row>
    <row r="1050" spans="1:22" ht="34.5" customHeight="1">
      <c r="A1050" s="47"/>
      <c r="B1050" s="47"/>
      <c r="C1050" s="83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S1050" s="20"/>
      <c r="T1050" s="20"/>
      <c r="U1050" s="20"/>
      <c r="V1050" s="20"/>
    </row>
    <row r="1051" spans="1:22" ht="34.5" customHeight="1">
      <c r="A1051" s="47"/>
      <c r="B1051" s="47"/>
      <c r="C1051" s="83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S1051" s="20"/>
      <c r="T1051" s="20"/>
      <c r="U1051" s="20"/>
      <c r="V1051" s="20"/>
    </row>
    <row r="1052" spans="1:22" ht="34.5" customHeight="1">
      <c r="A1052" s="47"/>
      <c r="B1052" s="47"/>
      <c r="C1052" s="83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S1052" s="20"/>
      <c r="T1052" s="20"/>
      <c r="U1052" s="20"/>
      <c r="V1052" s="20"/>
    </row>
    <row r="1053" spans="1:22" ht="34.5" customHeight="1">
      <c r="A1053" s="47"/>
      <c r="B1053" s="47"/>
      <c r="C1053" s="83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S1053" s="20"/>
      <c r="T1053" s="20"/>
      <c r="U1053" s="20"/>
      <c r="V1053" s="20"/>
    </row>
    <row r="1054" spans="1:22" ht="34.5" customHeight="1">
      <c r="A1054" s="47"/>
      <c r="B1054" s="47"/>
      <c r="C1054" s="83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S1054" s="20"/>
      <c r="T1054" s="20"/>
      <c r="U1054" s="20"/>
      <c r="V1054" s="20"/>
    </row>
    <row r="1055" spans="1:22" ht="34.5" customHeight="1">
      <c r="A1055" s="47"/>
      <c r="B1055" s="47"/>
      <c r="C1055" s="83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S1055" s="20"/>
      <c r="T1055" s="20"/>
      <c r="U1055" s="20"/>
      <c r="V1055" s="20"/>
    </row>
    <row r="1056" spans="1:22" ht="34.5" customHeight="1">
      <c r="A1056" s="47"/>
      <c r="B1056" s="47"/>
      <c r="C1056" s="83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S1056" s="20"/>
      <c r="T1056" s="20"/>
      <c r="U1056" s="20"/>
      <c r="V1056" s="20"/>
    </row>
    <row r="1057" spans="1:22" ht="34.5" customHeight="1">
      <c r="A1057" s="47"/>
      <c r="B1057" s="47"/>
      <c r="C1057" s="83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S1057" s="20"/>
      <c r="T1057" s="20"/>
      <c r="U1057" s="20"/>
      <c r="V1057" s="20"/>
    </row>
    <row r="1058" spans="1:22" ht="34.5" customHeight="1">
      <c r="A1058" s="47"/>
      <c r="B1058" s="47"/>
      <c r="C1058" s="83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S1058" s="20"/>
      <c r="T1058" s="20"/>
      <c r="U1058" s="20"/>
      <c r="V1058" s="20"/>
    </row>
    <row r="1059" spans="1:22" ht="34.5" customHeight="1">
      <c r="A1059" s="47"/>
      <c r="B1059" s="47"/>
      <c r="C1059" s="83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S1059" s="20"/>
      <c r="T1059" s="20"/>
      <c r="U1059" s="20"/>
      <c r="V1059" s="20"/>
    </row>
    <row r="1060" spans="1:22" ht="34.5" customHeight="1">
      <c r="A1060" s="47"/>
      <c r="B1060" s="47"/>
      <c r="C1060" s="83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S1060" s="20"/>
      <c r="T1060" s="20"/>
      <c r="U1060" s="20"/>
      <c r="V1060" s="20"/>
    </row>
    <row r="1061" spans="1:22" ht="34.5" customHeight="1">
      <c r="A1061" s="47"/>
      <c r="B1061" s="47"/>
      <c r="C1061" s="83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S1061" s="20"/>
      <c r="T1061" s="20"/>
      <c r="U1061" s="20"/>
      <c r="V1061" s="20"/>
    </row>
    <row r="1062" spans="1:22" ht="34.5" customHeight="1">
      <c r="A1062" s="47"/>
      <c r="B1062" s="47"/>
      <c r="C1062" s="83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S1062" s="20"/>
      <c r="T1062" s="20"/>
      <c r="U1062" s="20"/>
      <c r="V1062" s="20"/>
    </row>
    <row r="1063" spans="1:22" ht="34.5" customHeight="1">
      <c r="A1063" s="47"/>
      <c r="B1063" s="47"/>
      <c r="C1063" s="83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S1063" s="20"/>
      <c r="T1063" s="20"/>
      <c r="U1063" s="20"/>
      <c r="V1063" s="20"/>
    </row>
    <row r="1064" spans="1:22" ht="34.5" customHeight="1">
      <c r="A1064" s="47"/>
      <c r="B1064" s="47"/>
      <c r="C1064" s="83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S1064" s="20"/>
      <c r="T1064" s="20"/>
      <c r="U1064" s="20"/>
      <c r="V1064" s="20"/>
    </row>
    <row r="1065" spans="1:22" ht="34.5" customHeight="1">
      <c r="A1065" s="47"/>
      <c r="B1065" s="47"/>
      <c r="C1065" s="83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S1065" s="20"/>
      <c r="T1065" s="20"/>
      <c r="U1065" s="20"/>
      <c r="V1065" s="20"/>
    </row>
    <row r="1066" spans="1:22" ht="34.5" customHeight="1">
      <c r="A1066" s="47"/>
      <c r="B1066" s="47"/>
      <c r="C1066" s="83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S1066" s="20"/>
      <c r="T1066" s="20"/>
      <c r="U1066" s="20"/>
      <c r="V1066" s="20"/>
    </row>
    <row r="1067" spans="1:22" ht="34.5" customHeight="1">
      <c r="A1067" s="47"/>
      <c r="B1067" s="47"/>
      <c r="C1067" s="83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S1067" s="20"/>
      <c r="T1067" s="20"/>
      <c r="U1067" s="20"/>
      <c r="V1067" s="20"/>
    </row>
    <row r="1068" spans="1:22" ht="34.5" customHeight="1">
      <c r="A1068" s="47"/>
      <c r="B1068" s="47"/>
      <c r="C1068" s="83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S1068" s="20"/>
      <c r="T1068" s="20"/>
      <c r="U1068" s="20"/>
      <c r="V1068" s="20"/>
    </row>
    <row r="1069" spans="1:22" ht="34.5" customHeight="1">
      <c r="A1069" s="47"/>
      <c r="B1069" s="47"/>
      <c r="C1069" s="83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S1069" s="20"/>
      <c r="T1069" s="20"/>
      <c r="U1069" s="20"/>
      <c r="V1069" s="20"/>
    </row>
    <row r="1070" spans="1:22" ht="34.5" customHeight="1">
      <c r="A1070" s="47"/>
      <c r="B1070" s="47"/>
      <c r="C1070" s="83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S1070" s="20"/>
      <c r="T1070" s="20"/>
      <c r="U1070" s="20"/>
      <c r="V1070" s="20"/>
    </row>
    <row r="1071" spans="1:22" ht="34.5" customHeight="1">
      <c r="A1071" s="47"/>
      <c r="B1071" s="47"/>
      <c r="C1071" s="83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S1071" s="20"/>
      <c r="T1071" s="20"/>
      <c r="U1071" s="20"/>
      <c r="V1071" s="20"/>
    </row>
    <row r="1072" spans="1:22" ht="34.5" customHeight="1">
      <c r="A1072" s="47"/>
      <c r="B1072" s="47"/>
      <c r="C1072" s="83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S1072" s="20"/>
      <c r="T1072" s="20"/>
      <c r="U1072" s="20"/>
      <c r="V1072" s="20"/>
    </row>
    <row r="1073" spans="1:22" ht="34.5" customHeight="1">
      <c r="A1073" s="47"/>
      <c r="B1073" s="47"/>
      <c r="C1073" s="83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S1073" s="20"/>
      <c r="T1073" s="20"/>
      <c r="U1073" s="20"/>
      <c r="V1073" s="20"/>
    </row>
    <row r="1074" spans="1:22" ht="34.5" customHeight="1">
      <c r="A1074" s="47"/>
      <c r="B1074" s="47"/>
      <c r="C1074" s="83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S1074" s="20"/>
      <c r="T1074" s="20"/>
      <c r="U1074" s="20"/>
      <c r="V1074" s="20"/>
    </row>
    <row r="1075" spans="1:22" ht="34.5" customHeight="1">
      <c r="A1075" s="47"/>
      <c r="B1075" s="47"/>
      <c r="C1075" s="83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S1075" s="20"/>
      <c r="T1075" s="20"/>
      <c r="U1075" s="20"/>
      <c r="V1075" s="20"/>
    </row>
    <row r="1076" spans="1:22" ht="34.5" customHeight="1">
      <c r="A1076" s="47"/>
      <c r="B1076" s="47"/>
      <c r="C1076" s="83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S1076" s="20"/>
      <c r="T1076" s="20"/>
      <c r="U1076" s="20"/>
      <c r="V1076" s="20"/>
    </row>
    <row r="1077" spans="1:22" ht="34.5" customHeight="1">
      <c r="A1077" s="47"/>
      <c r="B1077" s="47"/>
      <c r="C1077" s="83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S1077" s="20"/>
      <c r="T1077" s="20"/>
      <c r="U1077" s="20"/>
      <c r="V1077" s="20"/>
    </row>
    <row r="1078" spans="1:22" ht="34.5" customHeight="1">
      <c r="A1078" s="47"/>
      <c r="B1078" s="47"/>
      <c r="C1078" s="83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S1078" s="20"/>
      <c r="T1078" s="20"/>
      <c r="U1078" s="20"/>
      <c r="V1078" s="20"/>
    </row>
    <row r="1079" spans="1:22" ht="34.5" customHeight="1">
      <c r="A1079" s="47"/>
      <c r="B1079" s="47"/>
      <c r="C1079" s="83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S1079" s="20"/>
      <c r="T1079" s="20"/>
      <c r="U1079" s="20"/>
      <c r="V1079" s="20"/>
    </row>
    <row r="1080" spans="1:22" ht="34.5" customHeight="1">
      <c r="A1080" s="47"/>
      <c r="B1080" s="47"/>
      <c r="C1080" s="83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S1080" s="20"/>
      <c r="T1080" s="20"/>
      <c r="U1080" s="20"/>
      <c r="V1080" s="20"/>
    </row>
    <row r="1081" spans="1:22" ht="34.5" customHeight="1">
      <c r="A1081" s="47"/>
      <c r="B1081" s="47"/>
      <c r="C1081" s="83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S1081" s="20"/>
      <c r="T1081" s="20"/>
      <c r="U1081" s="20"/>
      <c r="V1081" s="20"/>
    </row>
    <row r="1082" spans="1:22" ht="34.5" customHeight="1">
      <c r="A1082" s="47"/>
      <c r="B1082" s="47"/>
      <c r="C1082" s="83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S1082" s="20"/>
      <c r="T1082" s="20"/>
      <c r="U1082" s="20"/>
      <c r="V1082" s="20"/>
    </row>
    <row r="1083" spans="1:22" ht="34.5" customHeight="1">
      <c r="A1083" s="47"/>
      <c r="B1083" s="47"/>
      <c r="C1083" s="83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S1083" s="20"/>
      <c r="T1083" s="20"/>
      <c r="U1083" s="20"/>
      <c r="V1083" s="20"/>
    </row>
    <row r="1084" spans="1:22" ht="34.5" customHeight="1">
      <c r="A1084" s="47"/>
      <c r="B1084" s="47"/>
      <c r="C1084" s="83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S1084" s="20"/>
      <c r="T1084" s="20"/>
      <c r="U1084" s="20"/>
      <c r="V1084" s="20"/>
    </row>
    <row r="1085" spans="1:22" ht="34.5" customHeight="1">
      <c r="A1085" s="47"/>
      <c r="B1085" s="47"/>
      <c r="C1085" s="83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S1085" s="20"/>
      <c r="T1085" s="20"/>
      <c r="U1085" s="20"/>
      <c r="V1085" s="20"/>
    </row>
    <row r="1086" spans="1:22" ht="34.5" customHeight="1">
      <c r="A1086" s="47"/>
      <c r="B1086" s="47"/>
      <c r="C1086" s="83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S1086" s="20"/>
      <c r="T1086" s="20"/>
      <c r="U1086" s="20"/>
      <c r="V1086" s="20"/>
    </row>
    <row r="1087" spans="1:22" ht="34.5" customHeight="1">
      <c r="A1087" s="47"/>
      <c r="B1087" s="47"/>
      <c r="C1087" s="83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S1087" s="20"/>
      <c r="T1087" s="20"/>
      <c r="U1087" s="20"/>
      <c r="V1087" s="20"/>
    </row>
    <row r="1088" spans="1:22" ht="34.5" customHeight="1">
      <c r="A1088" s="47"/>
      <c r="B1088" s="47"/>
      <c r="C1088" s="83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S1088" s="20"/>
      <c r="T1088" s="20"/>
      <c r="U1088" s="20"/>
      <c r="V1088" s="20"/>
    </row>
    <row r="1089" spans="1:22" ht="34.5" customHeight="1">
      <c r="A1089" s="47"/>
      <c r="B1089" s="47"/>
      <c r="C1089" s="83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S1089" s="20"/>
      <c r="T1089" s="20"/>
      <c r="U1089" s="20"/>
      <c r="V1089" s="20"/>
    </row>
    <row r="1090" spans="1:22" ht="34.5" customHeight="1">
      <c r="A1090" s="47"/>
      <c r="B1090" s="47"/>
      <c r="C1090" s="83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S1090" s="20"/>
      <c r="T1090" s="20"/>
      <c r="U1090" s="20"/>
      <c r="V1090" s="20"/>
    </row>
    <row r="1091" spans="1:22" ht="34.5" customHeight="1">
      <c r="A1091" s="47"/>
      <c r="B1091" s="47"/>
      <c r="C1091" s="83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S1091" s="20"/>
      <c r="T1091" s="20"/>
      <c r="U1091" s="20"/>
      <c r="V1091" s="20"/>
    </row>
    <row r="1092" spans="1:22" ht="34.5" customHeight="1">
      <c r="A1092" s="47"/>
      <c r="B1092" s="47"/>
      <c r="C1092" s="83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S1092" s="20"/>
      <c r="T1092" s="20"/>
      <c r="U1092" s="20"/>
      <c r="V1092" s="20"/>
    </row>
    <row r="1093" spans="1:22" ht="34.5" customHeight="1">
      <c r="A1093" s="47"/>
      <c r="B1093" s="47"/>
      <c r="C1093" s="83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S1093" s="20"/>
      <c r="T1093" s="20"/>
      <c r="U1093" s="20"/>
      <c r="V1093" s="20"/>
    </row>
    <row r="1094" spans="1:22" ht="34.5" customHeight="1">
      <c r="A1094" s="47"/>
      <c r="B1094" s="47"/>
      <c r="C1094" s="83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S1094" s="20"/>
      <c r="T1094" s="20"/>
      <c r="U1094" s="20"/>
      <c r="V1094" s="20"/>
    </row>
    <row r="1095" spans="1:22" ht="34.5" customHeight="1">
      <c r="A1095" s="47"/>
      <c r="B1095" s="47"/>
      <c r="C1095" s="83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S1095" s="20"/>
      <c r="T1095" s="20"/>
      <c r="U1095" s="20"/>
      <c r="V1095" s="20"/>
    </row>
    <row r="1096" spans="1:22" ht="34.5" customHeight="1">
      <c r="A1096" s="47"/>
      <c r="B1096" s="47"/>
      <c r="C1096" s="83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S1096" s="20"/>
      <c r="T1096" s="20"/>
      <c r="U1096" s="20"/>
      <c r="V1096" s="20"/>
    </row>
    <row r="1097" spans="1:22" ht="34.5" customHeight="1">
      <c r="A1097" s="47"/>
      <c r="B1097" s="47"/>
      <c r="C1097" s="83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S1097" s="20"/>
      <c r="T1097" s="20"/>
      <c r="U1097" s="20"/>
      <c r="V1097" s="20"/>
    </row>
    <row r="1098" spans="1:22" ht="34.5" customHeight="1">
      <c r="A1098" s="47"/>
      <c r="B1098" s="47"/>
      <c r="C1098" s="83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S1098" s="20"/>
      <c r="T1098" s="20"/>
      <c r="U1098" s="20"/>
      <c r="V1098" s="20"/>
    </row>
    <row r="1099" spans="1:22" ht="34.5" customHeight="1">
      <c r="A1099" s="47"/>
      <c r="B1099" s="47"/>
      <c r="C1099" s="83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S1099" s="20"/>
      <c r="T1099" s="20"/>
      <c r="U1099" s="20"/>
      <c r="V1099" s="20"/>
    </row>
    <row r="1100" spans="1:22" ht="34.5" customHeight="1">
      <c r="A1100" s="47"/>
      <c r="B1100" s="47"/>
      <c r="C1100" s="83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S1100" s="20"/>
      <c r="T1100" s="20"/>
      <c r="U1100" s="20"/>
      <c r="V1100" s="20"/>
    </row>
    <row r="1101" spans="1:22" ht="34.5" customHeight="1">
      <c r="A1101" s="47"/>
      <c r="B1101" s="47"/>
      <c r="C1101" s="83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S1101" s="20"/>
      <c r="T1101" s="20"/>
      <c r="U1101" s="20"/>
      <c r="V1101" s="20"/>
    </row>
    <row r="1102" spans="1:22" ht="34.5" customHeight="1">
      <c r="A1102" s="47"/>
      <c r="B1102" s="47"/>
      <c r="C1102" s="83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S1102" s="20"/>
      <c r="T1102" s="20"/>
      <c r="U1102" s="20"/>
      <c r="V1102" s="20"/>
    </row>
    <row r="1103" spans="1:22" ht="34.5" customHeight="1">
      <c r="A1103" s="47"/>
      <c r="B1103" s="47"/>
      <c r="C1103" s="83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S1103" s="20"/>
      <c r="T1103" s="20"/>
      <c r="U1103" s="20"/>
      <c r="V1103" s="20"/>
    </row>
    <row r="1104" spans="1:22" ht="34.5" customHeight="1">
      <c r="A1104" s="47"/>
      <c r="B1104" s="47"/>
      <c r="C1104" s="83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S1104" s="20"/>
      <c r="T1104" s="20"/>
      <c r="U1104" s="20"/>
      <c r="V1104" s="20"/>
    </row>
    <row r="1105" spans="1:22" ht="34.5" customHeight="1">
      <c r="A1105" s="47"/>
      <c r="B1105" s="47"/>
      <c r="C1105" s="83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S1105" s="20"/>
      <c r="T1105" s="20"/>
      <c r="U1105" s="20"/>
      <c r="V1105" s="20"/>
    </row>
    <row r="1106" spans="1:22" ht="34.5" customHeight="1">
      <c r="A1106" s="47"/>
      <c r="B1106" s="47"/>
      <c r="C1106" s="83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S1106" s="20"/>
      <c r="T1106" s="20"/>
      <c r="U1106" s="20"/>
      <c r="V1106" s="20"/>
    </row>
    <row r="1107" spans="1:22" ht="34.5" customHeight="1">
      <c r="A1107" s="47"/>
      <c r="B1107" s="47"/>
      <c r="C1107" s="83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S1107" s="20"/>
      <c r="T1107" s="20"/>
      <c r="U1107" s="20"/>
      <c r="V1107" s="20"/>
    </row>
    <row r="1108" spans="1:22" ht="34.5" customHeight="1">
      <c r="A1108" s="47"/>
      <c r="B1108" s="47"/>
      <c r="C1108" s="83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S1108" s="20"/>
      <c r="T1108" s="20"/>
      <c r="U1108" s="20"/>
      <c r="V1108" s="20"/>
    </row>
    <row r="1109" spans="1:22" ht="34.5" customHeight="1">
      <c r="A1109" s="47"/>
      <c r="B1109" s="47"/>
      <c r="C1109" s="83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S1109" s="20"/>
      <c r="T1109" s="20"/>
      <c r="U1109" s="20"/>
      <c r="V1109" s="20"/>
    </row>
    <row r="1110" spans="1:22" ht="34.5" customHeight="1">
      <c r="A1110" s="47"/>
      <c r="B1110" s="47"/>
      <c r="C1110" s="83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S1110" s="20"/>
      <c r="T1110" s="20"/>
      <c r="U1110" s="20"/>
      <c r="V1110" s="20"/>
    </row>
    <row r="1111" spans="1:22" ht="34.5" customHeight="1">
      <c r="A1111" s="47"/>
      <c r="B1111" s="47"/>
      <c r="C1111" s="83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S1111" s="20"/>
      <c r="T1111" s="20"/>
      <c r="U1111" s="20"/>
      <c r="V1111" s="20"/>
    </row>
    <row r="1112" spans="1:22" ht="34.5" customHeight="1">
      <c r="A1112" s="47"/>
      <c r="B1112" s="47"/>
      <c r="C1112" s="83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S1112" s="20"/>
      <c r="T1112" s="20"/>
      <c r="U1112" s="20"/>
      <c r="V1112" s="20"/>
    </row>
    <row r="1113" spans="1:22" ht="34.5" customHeight="1">
      <c r="A1113" s="47"/>
      <c r="B1113" s="47"/>
      <c r="C1113" s="83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S1113" s="20"/>
      <c r="T1113" s="20"/>
      <c r="U1113" s="20"/>
      <c r="V1113" s="20"/>
    </row>
    <row r="1114" spans="1:22" ht="34.5" customHeight="1">
      <c r="A1114" s="47"/>
      <c r="B1114" s="47"/>
      <c r="C1114" s="83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S1114" s="20"/>
      <c r="T1114" s="20"/>
      <c r="U1114" s="20"/>
      <c r="V1114" s="20"/>
    </row>
    <row r="1115" spans="1:22" ht="34.5" customHeight="1">
      <c r="A1115" s="47"/>
      <c r="B1115" s="47"/>
      <c r="C1115" s="83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S1115" s="20"/>
      <c r="T1115" s="20"/>
      <c r="U1115" s="20"/>
      <c r="V1115" s="20"/>
    </row>
    <row r="1116" spans="1:22" ht="34.5" customHeight="1">
      <c r="A1116" s="47"/>
      <c r="B1116" s="47"/>
      <c r="C1116" s="83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S1116" s="20"/>
      <c r="T1116" s="20"/>
      <c r="U1116" s="20"/>
      <c r="V1116" s="20"/>
    </row>
    <row r="1117" spans="1:22" ht="34.5" customHeight="1">
      <c r="A1117" s="47"/>
      <c r="B1117" s="47"/>
      <c r="C1117" s="83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S1117" s="20"/>
      <c r="T1117" s="20"/>
      <c r="U1117" s="20"/>
      <c r="V1117" s="20"/>
    </row>
    <row r="1118" spans="1:22" ht="34.5" customHeight="1">
      <c r="A1118" s="47"/>
      <c r="B1118" s="47"/>
      <c r="C1118" s="83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S1118" s="20"/>
      <c r="T1118" s="20"/>
      <c r="U1118" s="20"/>
      <c r="V1118" s="20"/>
    </row>
    <row r="1119" spans="1:22" ht="34.5" customHeight="1">
      <c r="A1119" s="47"/>
      <c r="B1119" s="47"/>
      <c r="C1119" s="83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S1119" s="20"/>
      <c r="T1119" s="20"/>
      <c r="U1119" s="20"/>
      <c r="V1119" s="20"/>
    </row>
    <row r="1120" spans="1:22" ht="34.5" customHeight="1">
      <c r="A1120" s="47"/>
      <c r="B1120" s="47"/>
      <c r="C1120" s="83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S1120" s="20"/>
      <c r="T1120" s="20"/>
      <c r="U1120" s="20"/>
      <c r="V1120" s="20"/>
    </row>
    <row r="1121" spans="1:22" ht="34.5" customHeight="1">
      <c r="A1121" s="47"/>
      <c r="B1121" s="47"/>
      <c r="C1121" s="83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S1121" s="20"/>
      <c r="T1121" s="20"/>
      <c r="U1121" s="20"/>
      <c r="V1121" s="20"/>
    </row>
    <row r="1122" spans="1:22" ht="34.5" customHeight="1">
      <c r="A1122" s="47"/>
      <c r="B1122" s="47"/>
      <c r="C1122" s="83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S1122" s="20"/>
      <c r="T1122" s="20"/>
      <c r="U1122" s="20"/>
      <c r="V1122" s="20"/>
    </row>
    <row r="1123" spans="1:22" ht="34.5" customHeight="1">
      <c r="A1123" s="47"/>
      <c r="B1123" s="47"/>
      <c r="C1123" s="83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S1123" s="20"/>
      <c r="T1123" s="20"/>
      <c r="U1123" s="20"/>
      <c r="V1123" s="20"/>
    </row>
    <row r="1124" spans="1:22" ht="34.5" customHeight="1">
      <c r="A1124" s="47"/>
      <c r="B1124" s="47"/>
      <c r="C1124" s="83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S1124" s="20"/>
      <c r="T1124" s="20"/>
      <c r="U1124" s="20"/>
      <c r="V1124" s="20"/>
    </row>
    <row r="1125" spans="1:22" ht="34.5" customHeight="1">
      <c r="A1125" s="47"/>
      <c r="B1125" s="47"/>
      <c r="C1125" s="83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S1125" s="20"/>
      <c r="T1125" s="20"/>
      <c r="U1125" s="20"/>
      <c r="V1125" s="20"/>
    </row>
    <row r="1126" spans="1:22" ht="34.5" customHeight="1">
      <c r="A1126" s="47"/>
      <c r="B1126" s="47"/>
      <c r="C1126" s="83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S1126" s="20"/>
      <c r="T1126" s="20"/>
      <c r="U1126" s="20"/>
      <c r="V1126" s="20"/>
    </row>
    <row r="1127" spans="1:22" ht="34.5" customHeight="1">
      <c r="A1127" s="47"/>
      <c r="B1127" s="47"/>
      <c r="C1127" s="83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S1127" s="20"/>
      <c r="T1127" s="20"/>
      <c r="U1127" s="20"/>
      <c r="V1127" s="20"/>
    </row>
    <row r="1128" spans="1:22" ht="34.5" customHeight="1">
      <c r="A1128" s="47"/>
      <c r="B1128" s="47"/>
      <c r="C1128" s="83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S1128" s="20"/>
      <c r="T1128" s="20"/>
      <c r="U1128" s="20"/>
      <c r="V1128" s="20"/>
    </row>
    <row r="1129" spans="1:22" ht="34.5" customHeight="1">
      <c r="A1129" s="47"/>
      <c r="B1129" s="47"/>
      <c r="C1129" s="83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S1129" s="20"/>
      <c r="T1129" s="20"/>
      <c r="U1129" s="20"/>
      <c r="V1129" s="20"/>
    </row>
    <row r="1130" spans="1:22" ht="34.5" customHeight="1">
      <c r="A1130" s="47"/>
      <c r="B1130" s="47"/>
      <c r="C1130" s="83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S1130" s="20"/>
      <c r="T1130" s="20"/>
      <c r="U1130" s="20"/>
      <c r="V1130" s="20"/>
    </row>
    <row r="1131" spans="1:22" ht="34.5" customHeight="1">
      <c r="A1131" s="47"/>
      <c r="B1131" s="47"/>
      <c r="C1131" s="83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S1131" s="20"/>
      <c r="T1131" s="20"/>
      <c r="U1131" s="20"/>
      <c r="V1131" s="20"/>
    </row>
    <row r="1132" spans="1:22" ht="34.5" customHeight="1">
      <c r="A1132" s="47"/>
      <c r="B1132" s="47"/>
      <c r="C1132" s="83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S1132" s="20"/>
      <c r="T1132" s="20"/>
      <c r="U1132" s="20"/>
      <c r="V1132" s="20"/>
    </row>
    <row r="1133" spans="1:22" ht="34.5" customHeight="1">
      <c r="A1133" s="47"/>
      <c r="B1133" s="47"/>
      <c r="C1133" s="83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S1133" s="20"/>
      <c r="T1133" s="20"/>
      <c r="U1133" s="20"/>
      <c r="V1133" s="20"/>
    </row>
    <row r="1134" spans="1:22" ht="34.5" customHeight="1">
      <c r="A1134" s="47"/>
      <c r="B1134" s="47"/>
      <c r="C1134" s="83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S1134" s="20"/>
      <c r="T1134" s="20"/>
      <c r="U1134" s="20"/>
      <c r="V1134" s="20"/>
    </row>
    <row r="1135" spans="1:22" ht="34.5" customHeight="1">
      <c r="A1135" s="47"/>
      <c r="B1135" s="47"/>
      <c r="C1135" s="83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S1135" s="20"/>
      <c r="T1135" s="20"/>
      <c r="U1135" s="20"/>
      <c r="V1135" s="20"/>
    </row>
    <row r="1136" spans="1:22" ht="34.5" customHeight="1">
      <c r="A1136" s="47"/>
      <c r="B1136" s="47"/>
      <c r="C1136" s="83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S1136" s="20"/>
      <c r="T1136" s="20"/>
      <c r="U1136" s="20"/>
      <c r="V1136" s="20"/>
    </row>
    <row r="1137" spans="1:22" ht="34.5" customHeight="1">
      <c r="A1137" s="47"/>
      <c r="B1137" s="47"/>
      <c r="C1137" s="83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S1137" s="20"/>
      <c r="T1137" s="20"/>
      <c r="U1137" s="20"/>
      <c r="V1137" s="20"/>
    </row>
    <row r="1138" spans="1:22" ht="34.5" customHeight="1">
      <c r="A1138" s="47"/>
      <c r="B1138" s="47"/>
      <c r="C1138" s="83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S1138" s="20"/>
      <c r="T1138" s="20"/>
      <c r="U1138" s="20"/>
      <c r="V1138" s="20"/>
    </row>
    <row r="1139" spans="1:22" ht="34.5" customHeight="1">
      <c r="A1139" s="47"/>
      <c r="B1139" s="47"/>
      <c r="C1139" s="83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S1139" s="20"/>
      <c r="T1139" s="20"/>
      <c r="U1139" s="20"/>
      <c r="V1139" s="20"/>
    </row>
  </sheetData>
  <mergeCells count="24">
    <mergeCell ref="Y4:AC5"/>
    <mergeCell ref="AD4:AD6"/>
    <mergeCell ref="AE4:AE6"/>
    <mergeCell ref="AF4:AF6"/>
    <mergeCell ref="E5:F5"/>
    <mergeCell ref="G5:H5"/>
    <mergeCell ref="I5:J5"/>
    <mergeCell ref="K5:L5"/>
    <mergeCell ref="M5:O5"/>
    <mergeCell ref="P4:Q5"/>
    <mergeCell ref="S4:U5"/>
    <mergeCell ref="V4:V6"/>
    <mergeCell ref="W4:W6"/>
    <mergeCell ref="X4:X6"/>
    <mergeCell ref="A4:A6"/>
    <mergeCell ref="B4:B6"/>
    <mergeCell ref="C4:C6"/>
    <mergeCell ref="D4:D6"/>
    <mergeCell ref="E4:O4"/>
    <mergeCell ref="C1:P1"/>
    <mergeCell ref="T1:U1"/>
    <mergeCell ref="AC1:AF1"/>
    <mergeCell ref="C2:P2"/>
    <mergeCell ref="AB2:AF2"/>
  </mergeCells>
  <conditionalFormatting sqref="AH7:AH138">
    <cfRule type="cellIs" priority="9" operator="between">
      <formula>-4</formula>
      <formula>4</formula>
    </cfRule>
    <cfRule type="cellIs" dxfId="6" priority="8" operator="between">
      <formula>-15</formula>
      <formula>-5</formula>
    </cfRule>
    <cfRule type="cellIs" dxfId="5" priority="7" operator="between">
      <formula>-25</formula>
      <formula>-16</formula>
    </cfRule>
    <cfRule type="cellIs" dxfId="4" priority="6" operator="between">
      <formula>-50</formula>
      <formula>-26</formula>
    </cfRule>
  </conditionalFormatting>
  <conditionalFormatting sqref="AH1:AH1048576">
    <cfRule type="cellIs" dxfId="1" priority="5" operator="between">
      <formula>5</formula>
      <formula>15</formula>
    </cfRule>
    <cfRule type="cellIs" dxfId="2" priority="4" operator="between">
      <formula>16</formula>
      <formula>25</formula>
    </cfRule>
    <cfRule type="cellIs" priority="3" operator="between">
      <formula>26</formula>
      <formula>50</formula>
    </cfRule>
    <cfRule type="cellIs" dxfId="3" priority="2" operator="between">
      <formula>-50</formula>
      <formula>-100</formula>
    </cfRule>
    <cfRule type="cellIs" dxfId="0" priority="1" operator="between">
      <formula>26</formula>
      <formula>100</formula>
    </cfRule>
  </conditionalFormatting>
  <pageMargins left="0.196527777777778" right="0.196527777777778" top="0.196527777777778" bottom="0.19722222222222199" header="0.511811023622047" footer="0.51180555555555596"/>
  <pageSetup paperSize="9" scale="53" orientation="landscape" horizontalDpi="300" verticalDpi="300"/>
  <headerFooter>
    <oddFooter>&amp;Lsource D.O.S.1&amp;CDOCUMENT DE TRAVAIL</oddFooter>
  </headerFooter>
  <rowBreaks count="4" manualBreakCount="4">
    <brk id="36" max="16383" man="1"/>
    <brk id="61" max="16383" man="1"/>
    <brk id="89" max="16383" man="1"/>
    <brk id="11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ColWidth="10.7265625" defaultRowHeight="12.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DHGClg</vt:lpstr>
      <vt:lpstr>Feuil1</vt:lpstr>
      <vt:lpstr>DHGClg!Impression_des_titres</vt:lpstr>
      <vt:lpstr>DHGClg!Zone_d_impression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catherine.roustan</cp:lastModifiedBy>
  <cp:revision>0</cp:revision>
  <cp:lastPrinted>2024-01-12T10:48:35Z</cp:lastPrinted>
  <dcterms:created xsi:type="dcterms:W3CDTF">1996-10-21T11:03:58Z</dcterms:created>
  <dcterms:modified xsi:type="dcterms:W3CDTF">2024-01-17T15:40:33Z</dcterms:modified>
  <dc:language>fr-FR</dc:language>
</cp:coreProperties>
</file>